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4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25725" refMode="R1C1"/>
</workbook>
</file>

<file path=xl/calcChain.xml><?xml version="1.0" encoding="utf-8"?>
<calcChain xmlns="http://schemas.openxmlformats.org/spreadsheetml/2006/main">
  <c r="N237" i="1"/>
  <c r="T237"/>
  <c r="N180"/>
  <c r="T180"/>
  <c r="N4"/>
  <c r="T4"/>
  <c r="N5"/>
  <c r="T5"/>
  <c r="N6"/>
  <c r="T6"/>
  <c r="N7"/>
  <c r="T7"/>
  <c r="N8"/>
  <c r="T8" s="1"/>
  <c r="N9"/>
  <c r="T9"/>
  <c r="N10"/>
  <c r="T10"/>
  <c r="N12"/>
  <c r="T12"/>
  <c r="N13"/>
  <c r="T13"/>
  <c r="N14"/>
  <c r="T14"/>
  <c r="N15"/>
  <c r="T15"/>
  <c r="N16"/>
  <c r="T16"/>
  <c r="N17"/>
  <c r="T17" s="1"/>
  <c r="N19"/>
  <c r="T19"/>
  <c r="N20"/>
  <c r="T20" s="1"/>
  <c r="N21"/>
  <c r="T21" s="1"/>
  <c r="N23"/>
  <c r="T23"/>
  <c r="N24"/>
  <c r="T24"/>
  <c r="N25"/>
  <c r="T25" s="1"/>
  <c r="N108"/>
  <c r="T108"/>
  <c r="N109"/>
  <c r="T109"/>
  <c r="N110"/>
  <c r="T110" s="1"/>
  <c r="N112"/>
  <c r="T112"/>
  <c r="N113"/>
  <c r="T113"/>
  <c r="N115"/>
  <c r="T115"/>
  <c r="N116"/>
  <c r="T116"/>
  <c r="N118"/>
  <c r="T118"/>
  <c r="N119"/>
  <c r="T119"/>
  <c r="N122"/>
  <c r="T122"/>
  <c r="N123"/>
  <c r="T123"/>
  <c r="N124"/>
  <c r="T124"/>
  <c r="N125"/>
  <c r="T125"/>
  <c r="N126"/>
  <c r="T126"/>
  <c r="N127"/>
  <c r="T127"/>
  <c r="N239"/>
  <c r="T239"/>
  <c r="N240"/>
  <c r="T240"/>
  <c r="N241"/>
  <c r="T241" s="1"/>
  <c r="N242"/>
  <c r="T242"/>
  <c r="N243"/>
  <c r="T243" s="1"/>
  <c r="N244"/>
  <c r="T244"/>
  <c r="N245"/>
  <c r="T245" s="1"/>
  <c r="N246"/>
  <c r="T246" s="1"/>
  <c r="N247"/>
  <c r="T247"/>
  <c r="N248"/>
  <c r="T248"/>
  <c r="N249"/>
  <c r="T249"/>
  <c r="N250"/>
  <c r="T250"/>
  <c r="N251"/>
  <c r="T251"/>
  <c r="N252"/>
  <c r="T252"/>
  <c r="N253"/>
  <c r="T253"/>
  <c r="N254"/>
  <c r="T254"/>
  <c r="N255"/>
  <c r="T255"/>
</calcChain>
</file>

<file path=xl/comments1.xml><?xml version="1.0" encoding="utf-8"?>
<comments xmlns="http://schemas.openxmlformats.org/spreadsheetml/2006/main">
  <authors>
    <author xml:space="preserve">Косова 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Пояснения:
Красноярскстат: Экономическая таблица № 1.33.4 (Э/П 31.03.2011) (944), а с учётом переписи 14133_x000D_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Пояснения:
Снижение данного показателя обуслевлено тем, что с 11 года три предприятия ЖКХ сменили организационно - правовую форму. Субъекты малого предпринимательства: ООО "Водоканал плюс", ООО "Тепловые сети", ООО "Анашенский ТВК"
</t>
        </r>
      </text>
    </comment>
    <comment ref="I24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Пояснения:
рост инвестиций в сопостовимых ценах на 25% за счёт того, что планируется приобретение с/х техникисельхозтоваропроизводителями ( в 2011 году компенсируется часть затрат по преобретению сельхозтехники за счёт краевого бюджета)
</t>
        </r>
      </text>
    </comment>
    <comment ref="G2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Пояснения:
одно с\х предприятие прекратило деятельность, добавилось два  предприятия, там маленькая численность. до ста человек,т.е. они малые.
</t>
        </r>
      </text>
    </comment>
    <comment ref="G25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Пояснения:
по данным ПФ зарегистрированных 18КФХ с численностью работающих86 человек. По данным сельхозуправления количество КФХ 84, следовательно 84-18+86=152 
</t>
        </r>
      </text>
    </comment>
    <comment ref="J254" authorId="0">
      <text>
        <r>
          <rPr>
            <b/>
            <sz val="8"/>
            <color indexed="81"/>
            <rFont val="Tahoma"/>
            <family val="2"/>
            <charset val="204"/>
          </rPr>
          <t>Пояснения:
В 2012 году учтено исключение из состава налоговых доходов городских округов и муниципальных районов государственной пошлины за регистрацию транспортных средств, в связи с планируемым переводом в 2012 году милиции общественной безопасности на ф</t>
        </r>
      </text>
    </comment>
  </commentList>
</comments>
</file>

<file path=xl/sharedStrings.xml><?xml version="1.0" encoding="utf-8"?>
<sst xmlns="http://schemas.openxmlformats.org/spreadsheetml/2006/main" count="685" uniqueCount="441">
  <si>
    <t>Код показателя</t>
  </si>
  <si>
    <t>Наименование показателя</t>
  </si>
  <si>
    <t>Единицы измерения</t>
  </si>
  <si>
    <t>2007 Отчет</t>
  </si>
  <si>
    <t>2008 Отчет</t>
  </si>
  <si>
    <t>2009 Отчет</t>
  </si>
  <si>
    <t>2010 Отчет</t>
  </si>
  <si>
    <t>2010 Оценка справочно</t>
  </si>
  <si>
    <t>2011 План</t>
  </si>
  <si>
    <t>2012 План</t>
  </si>
  <si>
    <t>2013 План</t>
  </si>
  <si>
    <t>2014 План</t>
  </si>
  <si>
    <t>2015 План</t>
  </si>
  <si>
    <t>2015 год к 2009 году в %</t>
  </si>
  <si>
    <t>2016 План</t>
  </si>
  <si>
    <t>2017 План</t>
  </si>
  <si>
    <t>2018 План</t>
  </si>
  <si>
    <t>2019 План</t>
  </si>
  <si>
    <t>2020 План</t>
  </si>
  <si>
    <t>2020 год к 2009 году в %</t>
  </si>
  <si>
    <t>1</t>
  </si>
  <si>
    <t xml:space="preserve">Численность постоянного населения (среднегодовая) </t>
  </si>
  <si>
    <t>человек</t>
  </si>
  <si>
    <t>2</t>
  </si>
  <si>
    <t>Численность занятых в экономике (среднегодовая)</t>
  </si>
  <si>
    <t>тыс. чел.</t>
  </si>
  <si>
    <t>3</t>
  </si>
  <si>
    <t>Уровень зарегистрированной безработицы (к трудоспособному населению в трудоспособном возрасте)</t>
  </si>
  <si>
    <t>%</t>
  </si>
  <si>
    <t>4</t>
  </si>
  <si>
    <t xml:space="preserve">Среднемесячная заработная плата </t>
  </si>
  <si>
    <t>рублей</t>
  </si>
  <si>
    <t>5</t>
  </si>
  <si>
    <t>Темп роста среднемесячной заработной платы реальный</t>
  </si>
  <si>
    <t>6</t>
  </si>
  <si>
    <t xml:space="preserve">Среднедушевые денежные доходы  (за месяц) </t>
  </si>
  <si>
    <t>7</t>
  </si>
  <si>
    <t>Темп роста среднедушевых денежных доходов  реальный</t>
  </si>
  <si>
    <t>Раздел А-01: Сельское хозяйство, охота и предоставление услуг в этих областях</t>
  </si>
  <si>
    <t>8</t>
  </si>
  <si>
    <t>Объем произведенных товаров, выполненных работ и услуг собственными силами</t>
  </si>
  <si>
    <t>тыс. рублей</t>
  </si>
  <si>
    <t>9</t>
  </si>
  <si>
    <t xml:space="preserve">Индекс производства </t>
  </si>
  <si>
    <t>10</t>
  </si>
  <si>
    <t>Объем произведенных товаров, выполненных работ и услуг собственными силами – РАЗДЕЛ А-01.1: растениеводство</t>
  </si>
  <si>
    <t>11</t>
  </si>
  <si>
    <t>Индекс производства – РАЗДЕЛ А-01.1: растениеводство</t>
  </si>
  <si>
    <t>12</t>
  </si>
  <si>
    <t>Объем произведенных товаров, выполненных работ и услуг собственными силами - РАЗДЕЛ А-01.2: Животноводство</t>
  </si>
  <si>
    <t>13</t>
  </si>
  <si>
    <t>Индекс производства – РАЗДЕЛ А-01.2: животноводство</t>
  </si>
  <si>
    <t xml:space="preserve">Разделы А-02: лесное хозяйство и предоставление услуг в этой области </t>
  </si>
  <si>
    <t>14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</si>
  <si>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</si>
  <si>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15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</si>
  <si>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</si>
  <si>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>16</t>
  </si>
  <si>
    <t xml:space="preserve">Разделы C, D, E: добыча полезных ископаемых (С); обрабатывающие производства (D); производство и распределение электроэнергии, пара и воды (Е)  </t>
  </si>
  <si>
    <t>17</t>
  </si>
  <si>
    <t>18</t>
  </si>
  <si>
    <t>19</t>
  </si>
  <si>
    <t>Индекс производства</t>
  </si>
  <si>
    <t xml:space="preserve">Раздел C: добыча полезных ископаемых </t>
  </si>
  <si>
    <t>20</t>
  </si>
  <si>
    <t>21</t>
  </si>
  <si>
    <t>22</t>
  </si>
  <si>
    <t>Подраздел CА: добыча топливно-энергетических полезных ископаемых</t>
  </si>
  <si>
    <t>23</t>
  </si>
  <si>
    <t>24</t>
  </si>
  <si>
    <t>25</t>
  </si>
  <si>
    <t>Подраздел CА-10: добыча каменного угля, бурого угля и торфа</t>
  </si>
  <si>
    <t>26</t>
  </si>
  <si>
    <t>27</t>
  </si>
  <si>
    <t>Подраздел CА-11: добыча нефти и природного газа</t>
  </si>
  <si>
    <t>28</t>
  </si>
  <si>
    <t>29</t>
  </si>
  <si>
    <t xml:space="preserve"> Подраздел CВ: добыча полезных ископаемых, кроме топливно-энергетических </t>
  </si>
  <si>
    <t>30</t>
  </si>
  <si>
    <t>31</t>
  </si>
  <si>
    <t>32</t>
  </si>
  <si>
    <t>Подраздел CВ-13: добыча металлических руд</t>
  </si>
  <si>
    <t>33</t>
  </si>
  <si>
    <t>34</t>
  </si>
  <si>
    <t>Раздел D: обрабатывающие производства</t>
  </si>
  <si>
    <t>35</t>
  </si>
  <si>
    <t>36</t>
  </si>
  <si>
    <t>37</t>
  </si>
  <si>
    <t>Подраздел DА: производство пищевых продуктов, включая напитки, и табака</t>
  </si>
  <si>
    <t>38</t>
  </si>
  <si>
    <t>39</t>
  </si>
  <si>
    <t>40</t>
  </si>
  <si>
    <t>Подраздел DВ: текстильное и швейное производство</t>
  </si>
  <si>
    <t>41</t>
  </si>
  <si>
    <t>42</t>
  </si>
  <si>
    <t>43</t>
  </si>
  <si>
    <t>Подраздел DС: производство кожи, изделий из кожи и производство обуви</t>
  </si>
  <si>
    <t>44</t>
  </si>
  <si>
    <t>45</t>
  </si>
  <si>
    <t>46</t>
  </si>
  <si>
    <t xml:space="preserve">Подраздел DD: обработка древесины и производство изделий из дерева </t>
  </si>
  <si>
    <t>47</t>
  </si>
  <si>
    <t>48</t>
  </si>
  <si>
    <t>49</t>
  </si>
  <si>
    <t>Подраздел DЕ: целлюлозно-бумажное производство, издательская и полиграфическая деятельность</t>
  </si>
  <si>
    <t>50</t>
  </si>
  <si>
    <t>51</t>
  </si>
  <si>
    <t>52</t>
  </si>
  <si>
    <t>Подраздел DF: производство кокса, нефтепродуктов и ядерных материалов</t>
  </si>
  <si>
    <t>53</t>
  </si>
  <si>
    <t>54</t>
  </si>
  <si>
    <t>55</t>
  </si>
  <si>
    <t xml:space="preserve">Подраздел DG: химическое производство </t>
  </si>
  <si>
    <t>56</t>
  </si>
  <si>
    <t>57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</si>
  <si>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предпринима-тельства)</t>
  </si>
  <si>
    <t>58</t>
  </si>
  <si>
    <t xml:space="preserve">Подраздел DН: производство резиновых и пластмассовых изделий </t>
  </si>
  <si>
    <t>59</t>
  </si>
  <si>
    <t>60</t>
  </si>
  <si>
    <t>61</t>
  </si>
  <si>
    <t>Подраздел DI: производство прочих неметаллических минеральных продуктов</t>
  </si>
  <si>
    <t>62</t>
  </si>
  <si>
    <t>63</t>
  </si>
  <si>
    <t>64</t>
  </si>
  <si>
    <t>Подраздел DJ: металлургическое производство и производство готовых металлических изделий</t>
  </si>
  <si>
    <t>65</t>
  </si>
  <si>
    <t>66</t>
  </si>
  <si>
    <t>67</t>
  </si>
  <si>
    <t xml:space="preserve">Подраздел DК: производство машин и оборудования </t>
  </si>
  <si>
    <t>68</t>
  </si>
  <si>
    <t>69</t>
  </si>
  <si>
    <t>70</t>
  </si>
  <si>
    <t>Подраздел DL: производство электрооборудования, электронного и оптического оборудования</t>
  </si>
  <si>
    <t>71</t>
  </si>
  <si>
    <t>72</t>
  </si>
  <si>
    <t>73</t>
  </si>
  <si>
    <t xml:space="preserve">Подраздел DМ: производство транспортных средств и оборудования </t>
  </si>
  <si>
    <t>74</t>
  </si>
  <si>
    <t>75</t>
  </si>
  <si>
    <t>76</t>
  </si>
  <si>
    <t>Подраздел DN: прочие производства</t>
  </si>
  <si>
    <t>77</t>
  </si>
  <si>
    <t>78</t>
  </si>
  <si>
    <t>79</t>
  </si>
  <si>
    <t xml:space="preserve">Раздел E: производство и распределение электроэнергии, пара и воды </t>
  </si>
  <si>
    <t>80</t>
  </si>
  <si>
    <t>81</t>
  </si>
  <si>
    <t>82</t>
  </si>
  <si>
    <t>Подраздел E-40: производство, передача и распределение электроэнергии, пара и горячей воды</t>
  </si>
  <si>
    <t>83</t>
  </si>
  <si>
    <t>84</t>
  </si>
  <si>
    <t>Раздел F: Строительство</t>
  </si>
  <si>
    <t>86</t>
  </si>
  <si>
    <t>87</t>
  </si>
  <si>
    <t xml:space="preserve">Раздел I: Транспорт и связь </t>
  </si>
  <si>
    <t>89</t>
  </si>
  <si>
    <t>90</t>
  </si>
  <si>
    <t>Производство основных видов продукции</t>
  </si>
  <si>
    <t>91.1</t>
  </si>
  <si>
    <t>Агро-промышленный комплекс</t>
  </si>
  <si>
    <t>91.1.1</t>
  </si>
  <si>
    <t>Производство зерна (в весе после доработки)</t>
  </si>
  <si>
    <t>тн</t>
  </si>
  <si>
    <t>91.1.2</t>
  </si>
  <si>
    <t>Производство картофеля</t>
  </si>
  <si>
    <t>91.1.3</t>
  </si>
  <si>
    <t>Производство овощей</t>
  </si>
  <si>
    <t>91.1.4</t>
  </si>
  <si>
    <t>производство скота и птицы на убой (в живом весе)</t>
  </si>
  <si>
    <t>91.1.5</t>
  </si>
  <si>
    <t>производство молока</t>
  </si>
  <si>
    <t>91.1.6</t>
  </si>
  <si>
    <t>производство яиц</t>
  </si>
  <si>
    <t>тыс.штук</t>
  </si>
  <si>
    <t>91.2</t>
  </si>
  <si>
    <t>Промышленность</t>
  </si>
  <si>
    <t>91.2.1</t>
  </si>
  <si>
    <t>Добыча полезных ископаемых</t>
  </si>
  <si>
    <t>91.2.1.1</t>
  </si>
  <si>
    <t>уголь</t>
  </si>
  <si>
    <t>тыс.тонн</t>
  </si>
  <si>
    <t>91.2.1.2</t>
  </si>
  <si>
    <t>нефть добытая</t>
  </si>
  <si>
    <t>91.2.1.3</t>
  </si>
  <si>
    <t>газ природный</t>
  </si>
  <si>
    <t>млн.куб.м</t>
  </si>
  <si>
    <t>91.2.1.4</t>
  </si>
  <si>
    <t>золото</t>
  </si>
  <si>
    <t>кг</t>
  </si>
  <si>
    <t>91.2.1.5</t>
  </si>
  <si>
    <t>палладий и другие металлы платиновой группы</t>
  </si>
  <si>
    <t>тонн</t>
  </si>
  <si>
    <t>91.2.1.6</t>
  </si>
  <si>
    <t>руда никелевая</t>
  </si>
  <si>
    <t>91.2.1.7</t>
  </si>
  <si>
    <t>концентрат железорудный</t>
  </si>
  <si>
    <t>91.2.1.8</t>
  </si>
  <si>
    <t>материалы строительные нерудные</t>
  </si>
  <si>
    <t>тыс.куб.м.</t>
  </si>
  <si>
    <t>91.2.2</t>
  </si>
  <si>
    <t>Обрабатывающие производства</t>
  </si>
  <si>
    <t>Производство пищевых продуктов, включая напитки и табака</t>
  </si>
  <si>
    <t>91.2.2.1</t>
  </si>
  <si>
    <t>мясо и субпродукты пищевые (животных и домашней птицы)</t>
  </si>
  <si>
    <t>91.2.2.2</t>
  </si>
  <si>
    <t>цельмолочная продукция (в пересчете на молоко)</t>
  </si>
  <si>
    <t>91.2.2.3</t>
  </si>
  <si>
    <t>колбасные изделия</t>
  </si>
  <si>
    <t>91.2.2.4</t>
  </si>
  <si>
    <t>хлеб и хлебобулочные изделия</t>
  </si>
  <si>
    <t>91.2.2.5</t>
  </si>
  <si>
    <t>кондитерские изделия</t>
  </si>
  <si>
    <t>91.2.2.6</t>
  </si>
  <si>
    <t>мука</t>
  </si>
  <si>
    <t>91.2.2.7</t>
  </si>
  <si>
    <t>крупа</t>
  </si>
  <si>
    <t>91.2.2.8</t>
  </si>
  <si>
    <t>комбикорма</t>
  </si>
  <si>
    <t>91.2.2.9</t>
  </si>
  <si>
    <t>изделия макаронные</t>
  </si>
  <si>
    <t>91.2.2.10</t>
  </si>
  <si>
    <t>молоко сгущенное</t>
  </si>
  <si>
    <t>тыс.усл.банок</t>
  </si>
  <si>
    <t>91.2.2.11</t>
  </si>
  <si>
    <t>масло сливочное и пасты масляные</t>
  </si>
  <si>
    <t>91.2.2.12</t>
  </si>
  <si>
    <t>масла растительные</t>
  </si>
  <si>
    <t>91.2.2.13</t>
  </si>
  <si>
    <t>рыба и продукты рыбные переработанные и консервированные</t>
  </si>
  <si>
    <t>91.2.2.14</t>
  </si>
  <si>
    <t>пиво</t>
  </si>
  <si>
    <t>тыс.дкл</t>
  </si>
  <si>
    <t>91.2.2.15</t>
  </si>
  <si>
    <t>водка и ликеро-водочные изделия</t>
  </si>
  <si>
    <t>91.2.2.16</t>
  </si>
  <si>
    <t>воды минеральные и газированные</t>
  </si>
  <si>
    <t>Текстильное и швейное производство производство</t>
  </si>
  <si>
    <t>91.2.2.17</t>
  </si>
  <si>
    <t>трикотажные изделия</t>
  </si>
  <si>
    <t>91.2.2.18</t>
  </si>
  <si>
    <t>швейные изделия</t>
  </si>
  <si>
    <t>91.2.2.19</t>
  </si>
  <si>
    <t>белье постельное</t>
  </si>
  <si>
    <t>Производство кожи, изделий из кожи, производство обуви</t>
  </si>
  <si>
    <t>91.2.2.20</t>
  </si>
  <si>
    <t>обувь</t>
  </si>
  <si>
    <t>тыс.пар</t>
  </si>
  <si>
    <t>Химическое производство</t>
  </si>
  <si>
    <t>91.2.2.21</t>
  </si>
  <si>
    <t>материалы лакокрасочные</t>
  </si>
  <si>
    <t>91.2.2.22</t>
  </si>
  <si>
    <t>каучуки синтетические</t>
  </si>
  <si>
    <t>91.2.2.23</t>
  </si>
  <si>
    <t>удобрения калийные химические или минеральные</t>
  </si>
  <si>
    <t>91.2.2.24</t>
  </si>
  <si>
    <t>средства лекарственные</t>
  </si>
  <si>
    <t>тыс.руб</t>
  </si>
  <si>
    <t>Производство резиновых и пластмассовых изделий</t>
  </si>
  <si>
    <t>91.2.2.25</t>
  </si>
  <si>
    <t>изделия из пластмасс</t>
  </si>
  <si>
    <t>91.2.2.26</t>
  </si>
  <si>
    <t>изделия из резины</t>
  </si>
  <si>
    <t>91.2.2.27</t>
  </si>
  <si>
    <t>окна и их коробки полимерные</t>
  </si>
  <si>
    <t>кв.м.</t>
  </si>
  <si>
    <t>91.2.2.28</t>
  </si>
  <si>
    <t>двери и их коробки полимерные</t>
  </si>
  <si>
    <t>Производство кокса и нефтепродуктов и ядерных материалов</t>
  </si>
  <si>
    <t>91.2.2.29</t>
  </si>
  <si>
    <t>нефть, поступившая на переработку</t>
  </si>
  <si>
    <t>91.2.2.30</t>
  </si>
  <si>
    <t>бензин автомобильный</t>
  </si>
  <si>
    <t>91.2.2.31</t>
  </si>
  <si>
    <t>дизельное топливо</t>
  </si>
  <si>
    <t>91.2.2.32</t>
  </si>
  <si>
    <t>мазут топочный</t>
  </si>
  <si>
    <t>91.2.2.33</t>
  </si>
  <si>
    <t>Производство ядерных материалов</t>
  </si>
  <si>
    <t>% к периоду прошлого года</t>
  </si>
  <si>
    <t>Обработка древесины и производство изделий из дерева</t>
  </si>
  <si>
    <t>91.2.2.34</t>
  </si>
  <si>
    <t>шпалы деревянная железнодорожные, трамвайные</t>
  </si>
  <si>
    <t>91.2.2.35</t>
  </si>
  <si>
    <t>пиломатериалы</t>
  </si>
  <si>
    <t>91.2.2.36</t>
  </si>
  <si>
    <t>древесноволокнистые плиты</t>
  </si>
  <si>
    <t>млн кв.м</t>
  </si>
  <si>
    <t>91.2.2.37</t>
  </si>
  <si>
    <t>древесностружечные плиты</t>
  </si>
  <si>
    <t>91.2.2.38</t>
  </si>
  <si>
    <t>фанера</t>
  </si>
  <si>
    <t>91.2.2.39</t>
  </si>
  <si>
    <t>МДФ</t>
  </si>
  <si>
    <t>тыс.кв.м</t>
  </si>
  <si>
    <t>91.2.2.40</t>
  </si>
  <si>
    <t>топливные гранулы (пеллеты)</t>
  </si>
  <si>
    <t>91.2.2.41</t>
  </si>
  <si>
    <t>конструкции деревянные строительные и изделия столярные</t>
  </si>
  <si>
    <t>91.2.2.42</t>
  </si>
  <si>
    <t>домики садовые</t>
  </si>
  <si>
    <t>штук</t>
  </si>
  <si>
    <t>Целлюлозно-бумажное производство; издательская и полиграфическая деятельность</t>
  </si>
  <si>
    <t>91.2.2.43</t>
  </si>
  <si>
    <t>бумага</t>
  </si>
  <si>
    <t>91.2.2.44</t>
  </si>
  <si>
    <t>картон, включая бумагу для гофрирования</t>
  </si>
  <si>
    <t>91.2.2.45</t>
  </si>
  <si>
    <t>журналы</t>
  </si>
  <si>
    <t>млн.штук</t>
  </si>
  <si>
    <t>91.2.2.46</t>
  </si>
  <si>
    <t>газеты</t>
  </si>
  <si>
    <t>91.2.2.47</t>
  </si>
  <si>
    <t>прочая полиграфическая продукия (бланки, оттиски и тд.)</t>
  </si>
  <si>
    <t>млн.руб</t>
  </si>
  <si>
    <t>Металлургическое производство</t>
  </si>
  <si>
    <t>91.2.2.48</t>
  </si>
  <si>
    <t>алюминий первичный</t>
  </si>
  <si>
    <t>91.2.2.49</t>
  </si>
  <si>
    <t>глинозем</t>
  </si>
  <si>
    <t>91.2.2.50</t>
  </si>
  <si>
    <t>медь</t>
  </si>
  <si>
    <t>91.2.2.51</t>
  </si>
  <si>
    <t>кобальт</t>
  </si>
  <si>
    <t>91.2.2.52</t>
  </si>
  <si>
    <t>никель</t>
  </si>
  <si>
    <t>91.2.2.53</t>
  </si>
  <si>
    <t>золото в слитках</t>
  </si>
  <si>
    <t>91.2.2.54</t>
  </si>
  <si>
    <t>серебро в слитках</t>
  </si>
  <si>
    <t>91.2.2.53.1</t>
  </si>
  <si>
    <t>Темп роста - золото в слитках</t>
  </si>
  <si>
    <t>% к предыдущему году</t>
  </si>
  <si>
    <t>91.2.2.55</t>
  </si>
  <si>
    <t>платина в слитках</t>
  </si>
  <si>
    <t>91.2.2.55.1</t>
  </si>
  <si>
    <t>Темп роста - платина в слитках</t>
  </si>
  <si>
    <t>91.2.2.56</t>
  </si>
  <si>
    <t>палладий и слитках</t>
  </si>
  <si>
    <t>91.2.2.56.1</t>
  </si>
  <si>
    <t>Темп роста - палладий и слитках</t>
  </si>
  <si>
    <t>Производство неметаллических минеральных продуктов</t>
  </si>
  <si>
    <t>91.2.2.57</t>
  </si>
  <si>
    <t>кирпич</t>
  </si>
  <si>
    <t>млн.усл.кирпичей</t>
  </si>
  <si>
    <t>91.2.2.58</t>
  </si>
  <si>
    <t>цемент</t>
  </si>
  <si>
    <t>91.2.2.59</t>
  </si>
  <si>
    <t>конструкции и детали сборные железобетонные</t>
  </si>
  <si>
    <t>91.2.2.60</t>
  </si>
  <si>
    <t>бетон, готовый для заливки (товарный бетон)</t>
  </si>
  <si>
    <t>91.2.2.61</t>
  </si>
  <si>
    <t>листы асбестоцементные (шифер)</t>
  </si>
  <si>
    <t>91.2.2.62</t>
  </si>
  <si>
    <t>смеси асфальтобетонные дорожные</t>
  </si>
  <si>
    <t>Производство машин и оборудования</t>
  </si>
  <si>
    <t>91.2.2.63</t>
  </si>
  <si>
    <t>краны мостовые электрические</t>
  </si>
  <si>
    <t>91.2.2.64</t>
  </si>
  <si>
    <t>комбайны зерноуборочные</t>
  </si>
  <si>
    <t>91.2.2.65</t>
  </si>
  <si>
    <t>холодильники бытовые</t>
  </si>
  <si>
    <t>91.2.2.66</t>
  </si>
  <si>
    <t>морозильники бытовые</t>
  </si>
  <si>
    <t>91.2.2.67</t>
  </si>
  <si>
    <t>витрины и прилавки холодильные с холодильным агрегатом для хранения замороженных пищевых продуктов</t>
  </si>
  <si>
    <t>91.2.2.68</t>
  </si>
  <si>
    <t>оборудование для производства бумаги и картона</t>
  </si>
  <si>
    <t>91.2.2.69</t>
  </si>
  <si>
    <t>лесозаготовительная техника</t>
  </si>
  <si>
    <t>91.2.2.70</t>
  </si>
  <si>
    <t>предоставление услуг по капитальному ремонту оборудования общего назначения</t>
  </si>
  <si>
    <t>Производство электрооборудования, электронного и оптического оборудования</t>
  </si>
  <si>
    <t>91.2.2.71</t>
  </si>
  <si>
    <t>аппаратура высоковольтная</t>
  </si>
  <si>
    <t>91.2.2.72</t>
  </si>
  <si>
    <t>аппаратура низковольтная</t>
  </si>
  <si>
    <t>91.2.2.73</t>
  </si>
  <si>
    <t>аппаратура передающая для радиосвязи, телевидения и связи</t>
  </si>
  <si>
    <t>91.2.2.74</t>
  </si>
  <si>
    <t>изделия медицинские</t>
  </si>
  <si>
    <t>Производство транспортных средств</t>
  </si>
  <si>
    <t>91.2.2.75</t>
  </si>
  <si>
    <t>диски литые алюминиевые</t>
  </si>
  <si>
    <t>91.2.2.76</t>
  </si>
  <si>
    <t>производство и ремонт подвижного железнодорожного состава</t>
  </si>
  <si>
    <t>Прочие производства</t>
  </si>
  <si>
    <t>91.2.2.77</t>
  </si>
  <si>
    <t>производство мебели</t>
  </si>
  <si>
    <t>91.2.2.78</t>
  </si>
  <si>
    <t>ювелирные изделия</t>
  </si>
  <si>
    <t>91.2.2.79</t>
  </si>
  <si>
    <t>конструкции строительные сборные из стали</t>
  </si>
  <si>
    <t>тыс. тонн</t>
  </si>
  <si>
    <t>91.2.3</t>
  </si>
  <si>
    <t>Производство и распределение электроэнергии, газа и воды</t>
  </si>
  <si>
    <t>91.2.3.1</t>
  </si>
  <si>
    <t>электроэнергия, всего</t>
  </si>
  <si>
    <t>млн.квт.ч</t>
  </si>
  <si>
    <t>91.2.3.2</t>
  </si>
  <si>
    <t>теплоэнергия</t>
  </si>
  <si>
    <t>тыс.Гкал</t>
  </si>
  <si>
    <t>91.3</t>
  </si>
  <si>
    <t>Лесозаготовка</t>
  </si>
  <si>
    <t>91.3.1</t>
  </si>
  <si>
    <t>древесина необработанная</t>
  </si>
  <si>
    <t>92</t>
  </si>
  <si>
    <t>Оборот розничной торговли</t>
  </si>
  <si>
    <t>93</t>
  </si>
  <si>
    <t>Темп роста оборота розничной торговли в сопоставимых ценах</t>
  </si>
  <si>
    <t>94</t>
  </si>
  <si>
    <t xml:space="preserve">Объем платных услуг, оказанных населению </t>
  </si>
  <si>
    <t>95</t>
  </si>
  <si>
    <t>Темп роста объема платных услуг, оказанных населению, в сопоставимых ценах</t>
  </si>
  <si>
    <t>96</t>
  </si>
  <si>
    <t>Объем инвестиций в основной капитал за счет всех источников финансирования</t>
  </si>
  <si>
    <t>97</t>
  </si>
  <si>
    <t>Темп роста объема инвестиций в основной капитал за счет всех источников финансирования в сопоставимых ценах</t>
  </si>
  <si>
    <t>98</t>
  </si>
  <si>
    <t>Ввод в эксплуатацию жилых домов за счет всех источников финансирования</t>
  </si>
  <si>
    <t>кв.м общей площади</t>
  </si>
  <si>
    <t>99</t>
  </si>
  <si>
    <t>Темп роста ввода в эксплуатацию  жилых домов за счет всех источников финансирования</t>
  </si>
  <si>
    <t>100</t>
  </si>
  <si>
    <t>Общая площадь жилого фонда, приходящаяся на 1 жителя (на конец года)</t>
  </si>
  <si>
    <t>кв.м/чел.</t>
  </si>
  <si>
    <t>101</t>
  </si>
  <si>
    <t>Оборот организаций малого бизнеса (юридических лиц)</t>
  </si>
  <si>
    <t>103</t>
  </si>
  <si>
    <t>Среднесписочная численность работников малых предприятий</t>
  </si>
  <si>
    <t>104</t>
  </si>
  <si>
    <t>Среднесписочная численность работников у индивидуальных предпринимателей</t>
  </si>
  <si>
    <t>105</t>
  </si>
  <si>
    <t>Количество индивидуальных предпринимателей, прошедших государственную регистрацию (по состоянию на начало периода)</t>
  </si>
  <si>
    <t>106</t>
  </si>
  <si>
    <t>Численность занятых в крестьянских (фермерских) хозяйствах (включая наемных работников)</t>
  </si>
  <si>
    <t>107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</si>
  <si>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отчислений, установленным органам государственной власти субъекта Российской Федерации в соответствии со ст58 Бюджетного кодекса Российской Федерации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</si>
  <si>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108</t>
  </si>
  <si>
    <t>Доля собственных доходов местного бюджета муниципального образования в доходах бюджета муниципального образования</t>
  </si>
  <si>
    <t>Приложение 11.Основные показатели социально-экономического развития муниципального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</si>
</sst>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9"/>
  <sheetViews>
    <sheetView tabSelected="1" topLeftCell="A220" zoomScaleNormal="100" workbookViewId="0">
      <selection activeCell="J5" sqref="J5"/>
    </sheetView>
  </sheetViews>
  <sheetFormatPr defaultRowHeight="15"/>
  <cols>
    <col min="1" max="1" width="8.7109375" style="5" customWidth="1"/>
    <col min="2" max="2" width="37.7109375" style="6" customWidth="1"/>
    <col min="3" max="3" width="10.7109375" style="7" customWidth="1"/>
    <col min="4" max="19" width="9" style="8" customWidth="1"/>
    <col min="20" max="20" width="7.5703125" style="8" customWidth="1"/>
  </cols>
  <sheetData>
    <row r="1" spans="1:20" s="9" customFormat="1" ht="18.75">
      <c r="A1" s="10" t="s">
        <v>440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s="13" customFormat="1" ht="63.7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pans="1:20" s="13" customFormat="1" ht="25.5">
      <c r="A4" s="14" t="s">
        <v>20</v>
      </c>
      <c r="B4" s="15" t="s">
        <v>21</v>
      </c>
      <c r="C4" s="16" t="s">
        <v>22</v>
      </c>
      <c r="D4" s="17">
        <v>15322</v>
      </c>
      <c r="E4" s="17">
        <v>15090</v>
      </c>
      <c r="F4" s="17">
        <v>14962</v>
      </c>
      <c r="G4" s="17">
        <v>14133</v>
      </c>
      <c r="H4" s="17"/>
      <c r="I4" s="17">
        <v>14027</v>
      </c>
      <c r="J4" s="17">
        <v>13914</v>
      </c>
      <c r="K4" s="17">
        <v>13803</v>
      </c>
      <c r="L4" s="17">
        <v>13693</v>
      </c>
      <c r="M4" s="17">
        <v>13583</v>
      </c>
      <c r="N4" s="17">
        <f>100*M4/F4</f>
        <v>90.783317738270284</v>
      </c>
      <c r="O4" s="17">
        <v>13475</v>
      </c>
      <c r="P4" s="17">
        <v>13367</v>
      </c>
      <c r="Q4" s="17">
        <v>13260</v>
      </c>
      <c r="R4" s="17">
        <v>13154</v>
      </c>
      <c r="S4" s="17">
        <v>13048</v>
      </c>
      <c r="T4" s="18">
        <f>100*S4/F4</f>
        <v>87.207592567838518</v>
      </c>
    </row>
    <row r="5" spans="1:20" s="13" customFormat="1" ht="25.5">
      <c r="A5" s="14" t="s">
        <v>23</v>
      </c>
      <c r="B5" s="15" t="s">
        <v>24</v>
      </c>
      <c r="C5" s="16" t="s">
        <v>25</v>
      </c>
      <c r="D5" s="17">
        <v>7.63</v>
      </c>
      <c r="E5" s="17">
        <v>7.4779999999999998</v>
      </c>
      <c r="F5" s="17">
        <v>7.43</v>
      </c>
      <c r="G5" s="17">
        <v>7.3239999999999998</v>
      </c>
      <c r="H5" s="17">
        <v>7.4279999999999999</v>
      </c>
      <c r="I5" s="17">
        <v>7.41</v>
      </c>
      <c r="J5" s="17">
        <v>7.4</v>
      </c>
      <c r="K5" s="17">
        <v>7.38</v>
      </c>
      <c r="L5" s="17">
        <v>7.37</v>
      </c>
      <c r="M5" s="17">
        <v>7.35</v>
      </c>
      <c r="N5" s="17">
        <f>100*M5/F5</f>
        <v>98.923283983849259</v>
      </c>
      <c r="O5" s="17">
        <v>7.34</v>
      </c>
      <c r="P5" s="17">
        <v>7.32</v>
      </c>
      <c r="Q5" s="17">
        <v>7.31</v>
      </c>
      <c r="R5" s="17">
        <v>7.3</v>
      </c>
      <c r="S5" s="17">
        <v>7.28</v>
      </c>
      <c r="T5" s="18">
        <f>100*S5/F5</f>
        <v>97.98115746971736</v>
      </c>
    </row>
    <row r="6" spans="1:20" s="13" customFormat="1" ht="38.25">
      <c r="A6" s="14" t="s">
        <v>26</v>
      </c>
      <c r="B6" s="15" t="s">
        <v>27</v>
      </c>
      <c r="C6" s="16" t="s">
        <v>28</v>
      </c>
      <c r="D6" s="18">
        <v>2.4</v>
      </c>
      <c r="E6" s="18">
        <v>2.4</v>
      </c>
      <c r="F6" s="18">
        <v>2.8</v>
      </c>
      <c r="G6" s="18">
        <v>2.1</v>
      </c>
      <c r="H6" s="18">
        <v>2.8</v>
      </c>
      <c r="I6" s="18">
        <v>2.1</v>
      </c>
      <c r="J6" s="18">
        <v>2</v>
      </c>
      <c r="K6" s="18">
        <v>1.9</v>
      </c>
      <c r="L6" s="18">
        <v>1.9</v>
      </c>
      <c r="M6" s="18">
        <v>1.8</v>
      </c>
      <c r="N6" s="18">
        <f>M6-F6</f>
        <v>-0.99999999999999978</v>
      </c>
      <c r="O6" s="18">
        <v>1.8</v>
      </c>
      <c r="P6" s="18">
        <v>1.8</v>
      </c>
      <c r="Q6" s="18">
        <v>1.8</v>
      </c>
      <c r="R6" s="18">
        <v>1.8</v>
      </c>
      <c r="S6" s="18">
        <v>1.8</v>
      </c>
      <c r="T6" s="18">
        <f>S6-F6</f>
        <v>-0.99999999999999978</v>
      </c>
    </row>
    <row r="7" spans="1:20" s="13" customFormat="1" ht="12.75">
      <c r="A7" s="14" t="s">
        <v>29</v>
      </c>
      <c r="B7" s="15" t="s">
        <v>30</v>
      </c>
      <c r="C7" s="16" t="s">
        <v>31</v>
      </c>
      <c r="D7" s="18">
        <v>7550.8</v>
      </c>
      <c r="E7" s="18">
        <v>10084.9</v>
      </c>
      <c r="F7" s="18">
        <v>11883</v>
      </c>
      <c r="G7" s="18">
        <v>13304.95</v>
      </c>
      <c r="H7" s="18">
        <v>12603.50484</v>
      </c>
      <c r="I7" s="18">
        <v>14530.1</v>
      </c>
      <c r="J7" s="18">
        <v>15982</v>
      </c>
      <c r="K7" s="18">
        <v>17533.8</v>
      </c>
      <c r="L7" s="18">
        <v>19235.400000000001</v>
      </c>
      <c r="M7" s="18">
        <v>20761.7</v>
      </c>
      <c r="N7" s="18">
        <f>100*M7/F7</f>
        <v>174.71766388959017</v>
      </c>
      <c r="O7" s="18">
        <v>22431</v>
      </c>
      <c r="P7" s="18">
        <v>24258.2</v>
      </c>
      <c r="Q7" s="18">
        <v>26259.7</v>
      </c>
      <c r="R7" s="18">
        <v>28454</v>
      </c>
      <c r="S7" s="18">
        <v>30861.5</v>
      </c>
      <c r="T7" s="18">
        <f>100*S7/F7</f>
        <v>259.71135235209965</v>
      </c>
    </row>
    <row r="8" spans="1:20" s="13" customFormat="1" ht="25.5">
      <c r="A8" s="14" t="s">
        <v>32</v>
      </c>
      <c r="B8" s="15" t="s">
        <v>33</v>
      </c>
      <c r="C8" s="16" t="s">
        <v>28</v>
      </c>
      <c r="D8" s="18">
        <v>117.7</v>
      </c>
      <c r="E8" s="18">
        <v>119.2</v>
      </c>
      <c r="F8" s="18">
        <v>106</v>
      </c>
      <c r="G8" s="18">
        <v>105.1</v>
      </c>
      <c r="H8" s="18"/>
      <c r="I8" s="18">
        <v>102.1</v>
      </c>
      <c r="J8" s="18">
        <v>102.8</v>
      </c>
      <c r="K8" s="18">
        <v>102.5</v>
      </c>
      <c r="L8" s="18">
        <v>102.5</v>
      </c>
      <c r="M8" s="18">
        <v>102.6</v>
      </c>
      <c r="N8" s="18">
        <f>M8*L8*K8*J8*I8*G8/10000000000</f>
        <v>118.90953049409548</v>
      </c>
      <c r="O8" s="18">
        <v>102.7</v>
      </c>
      <c r="P8" s="18">
        <v>102.8</v>
      </c>
      <c r="Q8" s="18">
        <v>102.9</v>
      </c>
      <c r="R8" s="18">
        <v>103</v>
      </c>
      <c r="S8" s="18">
        <v>103.1</v>
      </c>
      <c r="T8" s="18">
        <f>S8*R8*Q8*P8*O8*N8/10000000000</f>
        <v>137.18021757646318</v>
      </c>
    </row>
    <row r="9" spans="1:20" s="13" customFormat="1" ht="25.5">
      <c r="A9" s="14" t="s">
        <v>34</v>
      </c>
      <c r="B9" s="15" t="s">
        <v>35</v>
      </c>
      <c r="C9" s="16" t="s">
        <v>31</v>
      </c>
      <c r="D9" s="18">
        <v>4937</v>
      </c>
      <c r="E9" s="18">
        <v>5880.1</v>
      </c>
      <c r="F9" s="18">
        <v>6896.5</v>
      </c>
      <c r="G9" s="18">
        <v>7623</v>
      </c>
      <c r="H9" s="18">
        <v>7616.070839</v>
      </c>
      <c r="I9" s="18">
        <v>8266.7000000000007</v>
      </c>
      <c r="J9" s="18">
        <v>8918.5</v>
      </c>
      <c r="K9" s="18">
        <v>9610</v>
      </c>
      <c r="L9" s="18">
        <v>10319</v>
      </c>
      <c r="M9" s="18">
        <v>11094</v>
      </c>
      <c r="N9" s="18">
        <f>100*M9/F9</f>
        <v>160.86420648154862</v>
      </c>
      <c r="O9" s="18">
        <v>11939</v>
      </c>
      <c r="P9" s="18">
        <v>12861</v>
      </c>
      <c r="Q9" s="18">
        <v>13868</v>
      </c>
      <c r="R9" s="18">
        <v>14968</v>
      </c>
      <c r="S9" s="18">
        <v>16171</v>
      </c>
      <c r="T9" s="18">
        <f>100*S9/F9</f>
        <v>234.48125860943958</v>
      </c>
    </row>
    <row r="10" spans="1:20" s="13" customFormat="1" ht="25.5">
      <c r="A10" s="14" t="s">
        <v>36</v>
      </c>
      <c r="B10" s="15" t="s">
        <v>37</v>
      </c>
      <c r="C10" s="16" t="s">
        <v>28</v>
      </c>
      <c r="D10" s="18">
        <v>104.5</v>
      </c>
      <c r="E10" s="18">
        <v>106.3</v>
      </c>
      <c r="F10" s="18">
        <v>106.14</v>
      </c>
      <c r="G10" s="18">
        <v>103.79</v>
      </c>
      <c r="H10" s="18">
        <v>103.79</v>
      </c>
      <c r="I10" s="18">
        <v>101.3</v>
      </c>
      <c r="J10" s="18">
        <v>101.9</v>
      </c>
      <c r="K10" s="18">
        <v>102</v>
      </c>
      <c r="L10" s="18">
        <v>102.1</v>
      </c>
      <c r="M10" s="18">
        <v>102.2</v>
      </c>
      <c r="N10" s="18">
        <f>M10*L10*K10*J10*I10*G10/10000000000</f>
        <v>114.02916679441893</v>
      </c>
      <c r="O10" s="18">
        <v>102.3</v>
      </c>
      <c r="P10" s="18">
        <v>102.4</v>
      </c>
      <c r="Q10" s="18">
        <v>102.5</v>
      </c>
      <c r="R10" s="18">
        <v>102.6</v>
      </c>
      <c r="S10" s="18">
        <v>102.7</v>
      </c>
      <c r="T10" s="18">
        <f>S10*R10*Q10*P10*O10*N10/10000000000</f>
        <v>129.01292183604457</v>
      </c>
    </row>
    <row r="11" spans="1:20" s="13" customFormat="1" ht="25.5">
      <c r="A11" s="14"/>
      <c r="B11" s="15" t="s">
        <v>38</v>
      </c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3" customFormat="1" ht="38.25">
      <c r="A12" s="14" t="s">
        <v>39</v>
      </c>
      <c r="B12" s="15" t="s">
        <v>40</v>
      </c>
      <c r="C12" s="16" t="s">
        <v>41</v>
      </c>
      <c r="D12" s="18">
        <v>878344</v>
      </c>
      <c r="E12" s="18">
        <v>1654546</v>
      </c>
      <c r="F12" s="18">
        <v>1547599</v>
      </c>
      <c r="G12" s="18">
        <v>1737416</v>
      </c>
      <c r="H12" s="18">
        <v>1481420</v>
      </c>
      <c r="I12" s="18">
        <v>1660114</v>
      </c>
      <c r="J12" s="18">
        <v>1775070</v>
      </c>
      <c r="K12" s="18">
        <v>1875762</v>
      </c>
      <c r="L12" s="18">
        <v>1983029</v>
      </c>
      <c r="M12" s="18">
        <v>2096822</v>
      </c>
      <c r="N12" s="18">
        <f>100*M12/F12</f>
        <v>135.48871509997099</v>
      </c>
      <c r="O12" s="18">
        <v>2217146</v>
      </c>
      <c r="P12" s="18">
        <v>2344373</v>
      </c>
      <c r="Q12" s="18">
        <v>2478902</v>
      </c>
      <c r="R12" s="18">
        <v>2621150</v>
      </c>
      <c r="S12" s="18">
        <v>2771561</v>
      </c>
      <c r="T12" s="18">
        <f>100*S12/F12</f>
        <v>179.08779987580763</v>
      </c>
    </row>
    <row r="13" spans="1:20" s="13" customFormat="1" ht="12.75">
      <c r="A13" s="14" t="s">
        <v>42</v>
      </c>
      <c r="B13" s="15" t="s">
        <v>43</v>
      </c>
      <c r="C13" s="16" t="s">
        <v>28</v>
      </c>
      <c r="D13" s="18">
        <v>103</v>
      </c>
      <c r="E13" s="18">
        <v>101.5</v>
      </c>
      <c r="F13" s="18">
        <v>98.7</v>
      </c>
      <c r="G13" s="18">
        <v>97.9</v>
      </c>
      <c r="H13" s="18">
        <v>88.5</v>
      </c>
      <c r="I13" s="18">
        <v>99.5</v>
      </c>
      <c r="J13" s="18">
        <v>101</v>
      </c>
      <c r="K13" s="18">
        <v>100.6</v>
      </c>
      <c r="L13" s="18">
        <v>100.7</v>
      </c>
      <c r="M13" s="18">
        <v>100.7</v>
      </c>
      <c r="N13" s="18">
        <f>M13*L13*K13*J13*I13*G13/10000000000</f>
        <v>100.36541117753887</v>
      </c>
      <c r="O13" s="18">
        <v>100.7</v>
      </c>
      <c r="P13" s="18">
        <v>100.7</v>
      </c>
      <c r="Q13" s="18">
        <v>100.7</v>
      </c>
      <c r="R13" s="18">
        <v>100.7</v>
      </c>
      <c r="S13" s="18">
        <v>100.7</v>
      </c>
      <c r="T13" s="18">
        <f>S13*R13*Q13*P13*O13*N13/10000000000</f>
        <v>103.92772508016368</v>
      </c>
    </row>
    <row r="14" spans="1:20" s="13" customFormat="1" ht="38.25">
      <c r="A14" s="14" t="s">
        <v>44</v>
      </c>
      <c r="B14" s="15" t="s">
        <v>45</v>
      </c>
      <c r="C14" s="16" t="s">
        <v>41</v>
      </c>
      <c r="D14" s="18">
        <v>405930</v>
      </c>
      <c r="E14" s="18">
        <v>838887</v>
      </c>
      <c r="F14" s="18">
        <v>710787</v>
      </c>
      <c r="G14" s="18">
        <v>703738</v>
      </c>
      <c r="H14" s="18">
        <v>656569</v>
      </c>
      <c r="I14" s="18">
        <v>574434</v>
      </c>
      <c r="J14" s="18">
        <v>600135</v>
      </c>
      <c r="K14" s="18">
        <v>633942</v>
      </c>
      <c r="L14" s="18">
        <v>670168</v>
      </c>
      <c r="M14" s="18">
        <v>707304</v>
      </c>
      <c r="N14" s="18">
        <f>100*M14/F14</f>
        <v>99.509979782972962</v>
      </c>
      <c r="O14" s="18">
        <v>747893</v>
      </c>
      <c r="P14" s="18">
        <v>790809</v>
      </c>
      <c r="Q14" s="18">
        <v>836189</v>
      </c>
      <c r="R14" s="18">
        <v>884172</v>
      </c>
      <c r="S14" s="18">
        <v>934909</v>
      </c>
      <c r="T14" s="18">
        <f>100*S14/F14</f>
        <v>131.53152772912279</v>
      </c>
    </row>
    <row r="15" spans="1:20" s="13" customFormat="1" ht="25.5">
      <c r="A15" s="14" t="s">
        <v>46</v>
      </c>
      <c r="B15" s="15" t="s">
        <v>47</v>
      </c>
      <c r="C15" s="16" t="s">
        <v>28</v>
      </c>
      <c r="D15" s="18">
        <v>99</v>
      </c>
      <c r="E15" s="18">
        <v>96</v>
      </c>
      <c r="F15" s="18">
        <v>96.4</v>
      </c>
      <c r="G15" s="18">
        <v>96.6</v>
      </c>
      <c r="H15" s="18">
        <v>79.400000000000006</v>
      </c>
      <c r="I15" s="18">
        <v>97.2</v>
      </c>
      <c r="J15" s="18">
        <v>100.7</v>
      </c>
      <c r="K15" s="18">
        <v>100.6</v>
      </c>
      <c r="L15" s="18">
        <v>100.7</v>
      </c>
      <c r="M15" s="18">
        <v>100.5</v>
      </c>
      <c r="N15" s="18">
        <f>M15*L15*K15*J15*I15*G15/10000000000</f>
        <v>96.264547765122742</v>
      </c>
      <c r="O15" s="18">
        <v>100.7</v>
      </c>
      <c r="P15" s="18">
        <v>100.7</v>
      </c>
      <c r="Q15" s="18">
        <v>100.7</v>
      </c>
      <c r="R15" s="18">
        <v>100.7</v>
      </c>
      <c r="S15" s="18">
        <v>100.7</v>
      </c>
      <c r="T15" s="18">
        <f>S15*R15*Q15*P15*O15*N15/10000000000</f>
        <v>99.681307909979608</v>
      </c>
    </row>
    <row r="16" spans="1:20" s="13" customFormat="1" ht="38.25">
      <c r="A16" s="14" t="s">
        <v>48</v>
      </c>
      <c r="B16" s="15" t="s">
        <v>49</v>
      </c>
      <c r="C16" s="16" t="s">
        <v>41</v>
      </c>
      <c r="D16" s="18">
        <v>472414</v>
      </c>
      <c r="E16" s="18">
        <v>815659</v>
      </c>
      <c r="F16" s="18">
        <v>836812</v>
      </c>
      <c r="G16" s="18">
        <v>1033678</v>
      </c>
      <c r="H16" s="18">
        <v>824851</v>
      </c>
      <c r="I16" s="18">
        <v>1085680</v>
      </c>
      <c r="J16" s="18">
        <v>1174935</v>
      </c>
      <c r="K16" s="18">
        <v>1241820</v>
      </c>
      <c r="L16" s="18">
        <v>1312861</v>
      </c>
      <c r="M16" s="18">
        <v>1389518</v>
      </c>
      <c r="N16" s="18">
        <f>100*M16/F16</f>
        <v>166.04900503338862</v>
      </c>
      <c r="O16" s="18">
        <v>1469253</v>
      </c>
      <c r="P16" s="18">
        <v>1553564</v>
      </c>
      <c r="Q16" s="18">
        <v>1642713</v>
      </c>
      <c r="R16" s="18">
        <v>1736978</v>
      </c>
      <c r="S16" s="18">
        <v>1836652</v>
      </c>
      <c r="T16" s="18">
        <f>100*S16/F16</f>
        <v>219.48203419645034</v>
      </c>
    </row>
    <row r="17" spans="1:20" s="13" customFormat="1" ht="25.5">
      <c r="A17" s="14" t="s">
        <v>50</v>
      </c>
      <c r="B17" s="15" t="s">
        <v>51</v>
      </c>
      <c r="C17" s="16" t="s">
        <v>28</v>
      </c>
      <c r="D17" s="18">
        <v>101.6</v>
      </c>
      <c r="E17" s="18">
        <v>84.7</v>
      </c>
      <c r="F17" s="18">
        <v>101</v>
      </c>
      <c r="G17" s="18">
        <v>99.3</v>
      </c>
      <c r="H17" s="18">
        <v>97.3</v>
      </c>
      <c r="I17" s="18">
        <v>101.4</v>
      </c>
      <c r="J17" s="18">
        <v>101.2</v>
      </c>
      <c r="K17" s="18">
        <v>100.7</v>
      </c>
      <c r="L17" s="18">
        <v>100.7</v>
      </c>
      <c r="M17" s="18">
        <v>100.8</v>
      </c>
      <c r="N17" s="18">
        <f>M17*L17*K17*J17*I17*G17/10000000000</f>
        <v>104.1566946126715</v>
      </c>
      <c r="O17" s="18">
        <v>100.7</v>
      </c>
      <c r="P17" s="18">
        <v>100.7</v>
      </c>
      <c r="Q17" s="18">
        <v>100.7</v>
      </c>
      <c r="R17" s="18">
        <v>100.7</v>
      </c>
      <c r="S17" s="18">
        <v>100.7</v>
      </c>
      <c r="T17" s="18">
        <f>S17*R17*Q17*P17*O17*N17/10000000000</f>
        <v>107.85357421408943</v>
      </c>
    </row>
    <row r="18" spans="1:20" s="13" customFormat="1" ht="25.5">
      <c r="A18" s="14"/>
      <c r="B18" s="15" t="s">
        <v>52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3" customFormat="1" ht="51">
      <c r="A19" s="14" t="s">
        <v>53</v>
      </c>
      <c r="B19" s="15" t="s">
        <v>54</v>
      </c>
      <c r="C19" s="16" t="s">
        <v>41</v>
      </c>
      <c r="D19" s="18">
        <v>5268</v>
      </c>
      <c r="E19" s="18">
        <v>1536</v>
      </c>
      <c r="F19" s="18">
        <v>1649.7</v>
      </c>
      <c r="G19" s="18">
        <v>2698</v>
      </c>
      <c r="H19" s="18">
        <v>897</v>
      </c>
      <c r="I19" s="18">
        <v>4126</v>
      </c>
      <c r="J19" s="18">
        <v>4374</v>
      </c>
      <c r="K19" s="18">
        <v>4610</v>
      </c>
      <c r="L19" s="18">
        <v>4859</v>
      </c>
      <c r="M19" s="18">
        <v>5121</v>
      </c>
      <c r="N19" s="18">
        <f>100*M19/F19</f>
        <v>310.42007637752317</v>
      </c>
      <c r="O19" s="18">
        <v>5397.5</v>
      </c>
      <c r="P19" s="18">
        <v>5689</v>
      </c>
      <c r="Q19" s="18">
        <v>5996</v>
      </c>
      <c r="R19" s="18">
        <v>6320</v>
      </c>
      <c r="S19" s="18">
        <v>6661</v>
      </c>
      <c r="T19" s="18">
        <f>100*S19/F19</f>
        <v>403.77038249378671</v>
      </c>
    </row>
    <row r="20" spans="1:20" s="13" customFormat="1" ht="63.75">
      <c r="A20" s="14" t="s">
        <v>55</v>
      </c>
      <c r="B20" s="15" t="s">
        <v>56</v>
      </c>
      <c r="C20" s="16" t="s">
        <v>28</v>
      </c>
      <c r="D20" s="18">
        <v>190.9</v>
      </c>
      <c r="E20" s="18">
        <v>32.299999999999997</v>
      </c>
      <c r="F20" s="18">
        <v>107.4</v>
      </c>
      <c r="G20" s="18">
        <v>163.5</v>
      </c>
      <c r="H20" s="18">
        <v>100.5</v>
      </c>
      <c r="I20" s="18">
        <v>110</v>
      </c>
      <c r="J20" s="18">
        <v>106</v>
      </c>
      <c r="K20" s="18">
        <v>105.4</v>
      </c>
      <c r="L20" s="18">
        <v>105.4</v>
      </c>
      <c r="M20" s="18">
        <v>105.4</v>
      </c>
      <c r="N20" s="18">
        <f>M20*L20*K20*J20*I20*G20/10000000000</f>
        <v>223.22258856242402</v>
      </c>
      <c r="O20" s="18">
        <v>105.4</v>
      </c>
      <c r="P20" s="18">
        <v>105.4</v>
      </c>
      <c r="Q20" s="18">
        <v>105.4</v>
      </c>
      <c r="R20" s="18">
        <v>105.4</v>
      </c>
      <c r="S20" s="18">
        <v>105.4</v>
      </c>
      <c r="T20" s="18">
        <f>S20*R20*Q20*P20*O20*N20/10000000000</f>
        <v>290.36294624047309</v>
      </c>
    </row>
    <row r="21" spans="1:20" s="13" customFormat="1" ht="12.75">
      <c r="A21" s="14" t="s">
        <v>57</v>
      </c>
      <c r="B21" s="15" t="s">
        <v>43</v>
      </c>
      <c r="C21" s="16" t="s">
        <v>28</v>
      </c>
      <c r="D21" s="18">
        <v>174.5</v>
      </c>
      <c r="E21" s="18">
        <v>26.9</v>
      </c>
      <c r="F21" s="18">
        <v>57.4</v>
      </c>
      <c r="G21" s="18">
        <v>100.1</v>
      </c>
      <c r="H21" s="18">
        <v>100.1</v>
      </c>
      <c r="I21" s="18">
        <v>100</v>
      </c>
      <c r="J21" s="18">
        <v>100</v>
      </c>
      <c r="K21" s="18">
        <v>100</v>
      </c>
      <c r="L21" s="18">
        <v>100</v>
      </c>
      <c r="M21" s="18">
        <v>100</v>
      </c>
      <c r="N21" s="18">
        <f>M21*L21*K21*J21*I21*G21/10000000000</f>
        <v>100.1</v>
      </c>
      <c r="O21" s="18">
        <v>100</v>
      </c>
      <c r="P21" s="18">
        <v>100</v>
      </c>
      <c r="Q21" s="18">
        <v>100</v>
      </c>
      <c r="R21" s="18">
        <v>100</v>
      </c>
      <c r="S21" s="18">
        <v>100</v>
      </c>
      <c r="T21" s="18">
        <f>S21*R21*Q21*P21*O21*N21/10000000000</f>
        <v>100.1</v>
      </c>
    </row>
    <row r="22" spans="1:20" s="13" customFormat="1" ht="63.75">
      <c r="A22" s="14"/>
      <c r="B22" s="15" t="s">
        <v>58</v>
      </c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3" customFormat="1" ht="51">
      <c r="A23" s="14" t="s">
        <v>59</v>
      </c>
      <c r="B23" s="15" t="s">
        <v>54</v>
      </c>
      <c r="C23" s="16" t="s">
        <v>41</v>
      </c>
      <c r="D23" s="18">
        <v>37930</v>
      </c>
      <c r="E23" s="18">
        <v>42503.199999999997</v>
      </c>
      <c r="F23" s="18">
        <v>50154</v>
      </c>
      <c r="G23" s="18">
        <v>53295</v>
      </c>
      <c r="H23" s="18">
        <v>57512</v>
      </c>
      <c r="I23" s="18">
        <v>12804</v>
      </c>
      <c r="J23" s="18">
        <v>14725</v>
      </c>
      <c r="K23" s="18">
        <v>16934</v>
      </c>
      <c r="L23" s="18">
        <v>19473</v>
      </c>
      <c r="M23" s="18">
        <v>22394</v>
      </c>
      <c r="N23" s="18">
        <f>100*M23/F23</f>
        <v>44.650476532280578</v>
      </c>
      <c r="O23" s="18">
        <v>25753</v>
      </c>
      <c r="P23" s="18">
        <v>29616</v>
      </c>
      <c r="Q23" s="18">
        <v>34058</v>
      </c>
      <c r="R23" s="18">
        <v>39167</v>
      </c>
      <c r="S23" s="18">
        <v>45042</v>
      </c>
      <c r="T23" s="18">
        <f>100*S23/F23</f>
        <v>89.807393228855119</v>
      </c>
    </row>
    <row r="24" spans="1:20" s="13" customFormat="1" ht="63.75">
      <c r="A24" s="14" t="s">
        <v>60</v>
      </c>
      <c r="B24" s="15" t="s">
        <v>56</v>
      </c>
      <c r="C24" s="16" t="s">
        <v>28</v>
      </c>
      <c r="D24" s="18">
        <v>100.7</v>
      </c>
      <c r="E24" s="18">
        <v>112.1</v>
      </c>
      <c r="F24" s="18">
        <v>117.7</v>
      </c>
      <c r="G24" s="18">
        <v>106.3</v>
      </c>
      <c r="H24" s="18">
        <v>114.7</v>
      </c>
      <c r="I24" s="18">
        <v>24</v>
      </c>
      <c r="J24" s="18">
        <v>115</v>
      </c>
      <c r="K24" s="18">
        <v>115</v>
      </c>
      <c r="L24" s="18">
        <v>115</v>
      </c>
      <c r="M24" s="18">
        <v>115</v>
      </c>
      <c r="N24" s="18">
        <f>M24*L24*K24*J24*I24*G24/10000000000</f>
        <v>44.62064745</v>
      </c>
      <c r="O24" s="18">
        <v>115</v>
      </c>
      <c r="P24" s="18">
        <v>115</v>
      </c>
      <c r="Q24" s="18">
        <v>115</v>
      </c>
      <c r="R24" s="18">
        <v>115</v>
      </c>
      <c r="S24" s="18">
        <v>115</v>
      </c>
      <c r="T24" s="18">
        <f>100*S23/F23</f>
        <v>89.807393228855119</v>
      </c>
    </row>
    <row r="25" spans="1:20" s="13" customFormat="1" ht="12.75">
      <c r="A25" s="14" t="s">
        <v>61</v>
      </c>
      <c r="B25" s="15" t="s">
        <v>62</v>
      </c>
      <c r="C25" s="16" t="s">
        <v>28</v>
      </c>
      <c r="D25" s="18">
        <v>88.9</v>
      </c>
      <c r="E25" s="18">
        <v>97.1</v>
      </c>
      <c r="F25" s="18">
        <v>103.7</v>
      </c>
      <c r="G25" s="18">
        <v>100.5</v>
      </c>
      <c r="H25" s="18">
        <v>100.5</v>
      </c>
      <c r="I25" s="18">
        <v>100</v>
      </c>
      <c r="J25" s="18">
        <v>100</v>
      </c>
      <c r="K25" s="18">
        <v>100</v>
      </c>
      <c r="L25" s="18">
        <v>100</v>
      </c>
      <c r="M25" s="18">
        <v>100</v>
      </c>
      <c r="N25" s="18">
        <f>M25*L25*K25*J25*I25*G25/10000000000</f>
        <v>100.5</v>
      </c>
      <c r="O25" s="18">
        <v>100</v>
      </c>
      <c r="P25" s="18">
        <v>100</v>
      </c>
      <c r="Q25" s="18">
        <v>100</v>
      </c>
      <c r="R25" s="18">
        <v>100</v>
      </c>
      <c r="S25" s="18">
        <v>100</v>
      </c>
      <c r="T25" s="18">
        <f>S25*R25*Q25*P25*O25*N25/10000000000</f>
        <v>100.5</v>
      </c>
    </row>
    <row r="26" spans="1:20" s="13" customFormat="1" ht="12.75">
      <c r="A26" s="14"/>
      <c r="B26" s="15" t="s">
        <v>63</v>
      </c>
      <c r="C26" s="1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13" customFormat="1" ht="51">
      <c r="A27" s="14" t="s">
        <v>64</v>
      </c>
      <c r="B27" s="15" t="s">
        <v>54</v>
      </c>
      <c r="C27" s="16" t="s">
        <v>41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3" customFormat="1" ht="63.75">
      <c r="A28" s="14" t="s">
        <v>65</v>
      </c>
      <c r="B28" s="15" t="s">
        <v>56</v>
      </c>
      <c r="C28" s="16" t="s">
        <v>28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13" customFormat="1" ht="12.75">
      <c r="A29" s="14" t="s">
        <v>66</v>
      </c>
      <c r="B29" s="15" t="s">
        <v>62</v>
      </c>
      <c r="C29" s="16" t="s">
        <v>28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13" customFormat="1" ht="25.5">
      <c r="A30" s="14"/>
      <c r="B30" s="15" t="s">
        <v>67</v>
      </c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13" customFormat="1" ht="51">
      <c r="A31" s="14" t="s">
        <v>68</v>
      </c>
      <c r="B31" s="15" t="s">
        <v>54</v>
      </c>
      <c r="C31" s="16" t="s">
        <v>41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13" customFormat="1" ht="63.75">
      <c r="A32" s="14" t="s">
        <v>69</v>
      </c>
      <c r="B32" s="15" t="s">
        <v>56</v>
      </c>
      <c r="C32" s="16" t="s">
        <v>28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3" customFormat="1" ht="12.75">
      <c r="A33" s="14" t="s">
        <v>70</v>
      </c>
      <c r="B33" s="15" t="s">
        <v>43</v>
      </c>
      <c r="C33" s="16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13" customFormat="1" ht="25.5">
      <c r="A34" s="14"/>
      <c r="B34" s="15" t="s">
        <v>71</v>
      </c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s="13" customFormat="1" ht="51">
      <c r="A35" s="14" t="s">
        <v>72</v>
      </c>
      <c r="B35" s="15" t="s">
        <v>54</v>
      </c>
      <c r="C35" s="16" t="s">
        <v>41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13" customFormat="1" ht="63.75">
      <c r="A36" s="14" t="s">
        <v>73</v>
      </c>
      <c r="B36" s="15" t="s">
        <v>56</v>
      </c>
      <c r="C36" s="16" t="s">
        <v>28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s="13" customFormat="1" ht="25.5">
      <c r="A37" s="14"/>
      <c r="B37" s="15" t="s">
        <v>74</v>
      </c>
      <c r="C37" s="1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13" customFormat="1" ht="51">
      <c r="A38" s="14" t="s">
        <v>75</v>
      </c>
      <c r="B38" s="15" t="s">
        <v>54</v>
      </c>
      <c r="C38" s="16" t="s">
        <v>41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s="13" customFormat="1" ht="63.75">
      <c r="A39" s="14" t="s">
        <v>76</v>
      </c>
      <c r="B39" s="15" t="s">
        <v>56</v>
      </c>
      <c r="C39" s="16" t="s">
        <v>28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s="13" customFormat="1" ht="38.25">
      <c r="A40" s="14"/>
      <c r="B40" s="15" t="s">
        <v>77</v>
      </c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13" customFormat="1" ht="51">
      <c r="A41" s="14" t="s">
        <v>78</v>
      </c>
      <c r="B41" s="15" t="s">
        <v>54</v>
      </c>
      <c r="C41" s="16" t="s">
        <v>41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s="13" customFormat="1" ht="63.75">
      <c r="A42" s="14" t="s">
        <v>79</v>
      </c>
      <c r="B42" s="15" t="s">
        <v>56</v>
      </c>
      <c r="C42" s="16" t="s">
        <v>28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s="13" customFormat="1" ht="12.75">
      <c r="A43" s="14" t="s">
        <v>80</v>
      </c>
      <c r="B43" s="15" t="s">
        <v>43</v>
      </c>
      <c r="C43" s="16" t="s">
        <v>28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s="13" customFormat="1" ht="12.75">
      <c r="A44" s="14"/>
      <c r="B44" s="15" t="s">
        <v>81</v>
      </c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s="13" customFormat="1" ht="51">
      <c r="A45" s="14" t="s">
        <v>82</v>
      </c>
      <c r="B45" s="15" t="s">
        <v>54</v>
      </c>
      <c r="C45" s="16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s="13" customFormat="1" ht="63.75">
      <c r="A46" s="14" t="s">
        <v>83</v>
      </c>
      <c r="B46" s="15" t="s">
        <v>56</v>
      </c>
      <c r="C46" s="16" t="s">
        <v>28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s="13" customFormat="1" ht="12.75">
      <c r="A47" s="14"/>
      <c r="B47" s="15" t="s">
        <v>84</v>
      </c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s="13" customFormat="1" ht="51">
      <c r="A48" s="14" t="s">
        <v>85</v>
      </c>
      <c r="B48" s="15" t="s">
        <v>54</v>
      </c>
      <c r="C48" s="16" t="s">
        <v>41</v>
      </c>
      <c r="D48" s="18">
        <v>1412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s="13" customFormat="1" ht="63.75">
      <c r="A49" s="14" t="s">
        <v>86</v>
      </c>
      <c r="B49" s="15" t="s">
        <v>56</v>
      </c>
      <c r="C49" s="16" t="s">
        <v>28</v>
      </c>
      <c r="D49" s="18">
        <v>121.7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s="13" customFormat="1" ht="12.75">
      <c r="A50" s="14" t="s">
        <v>87</v>
      </c>
      <c r="B50" s="15" t="s">
        <v>62</v>
      </c>
      <c r="C50" s="16" t="s">
        <v>28</v>
      </c>
      <c r="D50" s="18">
        <v>110.6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13" customFormat="1" ht="25.5">
      <c r="A51" s="14"/>
      <c r="B51" s="15" t="s">
        <v>88</v>
      </c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s="13" customFormat="1" ht="51">
      <c r="A52" s="14" t="s">
        <v>89</v>
      </c>
      <c r="B52" s="15" t="s">
        <v>54</v>
      </c>
      <c r="C52" s="16" t="s">
        <v>41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s="13" customFormat="1" ht="63.75">
      <c r="A53" s="14" t="s">
        <v>90</v>
      </c>
      <c r="B53" s="15" t="s">
        <v>56</v>
      </c>
      <c r="C53" s="16" t="s">
        <v>28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s="13" customFormat="1" ht="12.75">
      <c r="A54" s="14" t="s">
        <v>91</v>
      </c>
      <c r="B54" s="15" t="s">
        <v>62</v>
      </c>
      <c r="C54" s="16" t="s">
        <v>28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s="13" customFormat="1" ht="25.5">
      <c r="A55" s="14"/>
      <c r="B55" s="15" t="s">
        <v>92</v>
      </c>
      <c r="C55" s="16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s="13" customFormat="1" ht="51">
      <c r="A56" s="14" t="s">
        <v>93</v>
      </c>
      <c r="B56" s="15" t="s">
        <v>54</v>
      </c>
      <c r="C56" s="16" t="s">
        <v>41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s="13" customFormat="1" ht="63.75">
      <c r="A57" s="14" t="s">
        <v>94</v>
      </c>
      <c r="B57" s="15" t="s">
        <v>56</v>
      </c>
      <c r="C57" s="16" t="s">
        <v>28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s="13" customFormat="1" ht="12.75">
      <c r="A58" s="14" t="s">
        <v>95</v>
      </c>
      <c r="B58" s="15" t="s">
        <v>43</v>
      </c>
      <c r="C58" s="16" t="s">
        <v>28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s="13" customFormat="1" ht="25.5">
      <c r="A59" s="14"/>
      <c r="B59" s="15" t="s">
        <v>96</v>
      </c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s="13" customFormat="1" ht="51">
      <c r="A60" s="14" t="s">
        <v>97</v>
      </c>
      <c r="B60" s="15" t="s">
        <v>54</v>
      </c>
      <c r="C60" s="16" t="s">
        <v>41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s="13" customFormat="1" ht="63.75">
      <c r="A61" s="14" t="s">
        <v>98</v>
      </c>
      <c r="B61" s="15" t="s">
        <v>56</v>
      </c>
      <c r="C61" s="16" t="s">
        <v>28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s="13" customFormat="1" ht="12.75">
      <c r="A62" s="14" t="s">
        <v>99</v>
      </c>
      <c r="B62" s="15" t="s">
        <v>43</v>
      </c>
      <c r="C62" s="16" t="s">
        <v>28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s="13" customFormat="1" ht="25.5">
      <c r="A63" s="14"/>
      <c r="B63" s="15" t="s">
        <v>100</v>
      </c>
      <c r="C63" s="1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s="13" customFormat="1" ht="51">
      <c r="A64" s="14" t="s">
        <v>101</v>
      </c>
      <c r="B64" s="15" t="s">
        <v>54</v>
      </c>
      <c r="C64" s="16" t="s">
        <v>41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s="13" customFormat="1" ht="63.75">
      <c r="A65" s="14" t="s">
        <v>102</v>
      </c>
      <c r="B65" s="15" t="s">
        <v>56</v>
      </c>
      <c r="C65" s="16" t="s">
        <v>28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s="13" customFormat="1" ht="12.75">
      <c r="A66" s="14" t="s">
        <v>103</v>
      </c>
      <c r="B66" s="15" t="s">
        <v>43</v>
      </c>
      <c r="C66" s="16" t="s">
        <v>28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3" customFormat="1" ht="38.25">
      <c r="A67" s="14"/>
      <c r="B67" s="15" t="s">
        <v>104</v>
      </c>
      <c r="C67" s="16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3" customFormat="1" ht="51">
      <c r="A68" s="14" t="s">
        <v>105</v>
      </c>
      <c r="B68" s="15" t="s">
        <v>54</v>
      </c>
      <c r="C68" s="16" t="s">
        <v>41</v>
      </c>
      <c r="D68" s="18">
        <v>1412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3" customFormat="1" ht="63.75">
      <c r="A69" s="14" t="s">
        <v>106</v>
      </c>
      <c r="B69" s="15" t="s">
        <v>56</v>
      </c>
      <c r="C69" s="16" t="s">
        <v>28</v>
      </c>
      <c r="D69" s="18">
        <v>121.7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s="13" customFormat="1" ht="12.75">
      <c r="A70" s="14" t="s">
        <v>107</v>
      </c>
      <c r="B70" s="15" t="s">
        <v>43</v>
      </c>
      <c r="C70" s="16" t="s">
        <v>28</v>
      </c>
      <c r="D70" s="18">
        <v>110.6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s="13" customFormat="1" ht="25.5">
      <c r="A71" s="14"/>
      <c r="B71" s="15" t="s">
        <v>108</v>
      </c>
      <c r="C71" s="16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13" customFormat="1" ht="51">
      <c r="A72" s="14" t="s">
        <v>109</v>
      </c>
      <c r="B72" s="15" t="s">
        <v>54</v>
      </c>
      <c r="C72" s="16" t="s">
        <v>41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13" customFormat="1" ht="63.75">
      <c r="A73" s="14" t="s">
        <v>110</v>
      </c>
      <c r="B73" s="15" t="s">
        <v>56</v>
      </c>
      <c r="C73" s="16" t="s">
        <v>28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s="13" customFormat="1" ht="12.75">
      <c r="A74" s="14" t="s">
        <v>111</v>
      </c>
      <c r="B74" s="15" t="s">
        <v>43</v>
      </c>
      <c r="C74" s="16" t="s">
        <v>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s="13" customFormat="1" ht="12.75">
      <c r="A75" s="14"/>
      <c r="B75" s="15" t="s">
        <v>112</v>
      </c>
      <c r="C75" s="16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s="13" customFormat="1" ht="51">
      <c r="A76" s="14" t="s">
        <v>113</v>
      </c>
      <c r="B76" s="15" t="s">
        <v>54</v>
      </c>
      <c r="C76" s="16" t="s">
        <v>41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13" customFormat="1" ht="63.75">
      <c r="A77" s="14" t="s">
        <v>114</v>
      </c>
      <c r="B77" s="15" t="s">
        <v>115</v>
      </c>
      <c r="C77" s="16" t="s">
        <v>28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s="13" customFormat="1" ht="12.75">
      <c r="A78" s="14" t="s">
        <v>116</v>
      </c>
      <c r="B78" s="15" t="s">
        <v>62</v>
      </c>
      <c r="C78" s="16" t="s">
        <v>28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s="13" customFormat="1" ht="25.5">
      <c r="A79" s="14"/>
      <c r="B79" s="15" t="s">
        <v>117</v>
      </c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s="13" customFormat="1" ht="51">
      <c r="A80" s="14" t="s">
        <v>118</v>
      </c>
      <c r="B80" s="15" t="s">
        <v>54</v>
      </c>
      <c r="C80" s="16" t="s">
        <v>41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s="13" customFormat="1" ht="63.75">
      <c r="A81" s="14" t="s">
        <v>119</v>
      </c>
      <c r="B81" s="15" t="s">
        <v>56</v>
      </c>
      <c r="C81" s="16" t="s">
        <v>28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13" customFormat="1" ht="12.75">
      <c r="A82" s="14" t="s">
        <v>120</v>
      </c>
      <c r="B82" s="15" t="s">
        <v>43</v>
      </c>
      <c r="C82" s="16" t="s">
        <v>28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s="13" customFormat="1" ht="25.5">
      <c r="A83" s="14"/>
      <c r="B83" s="15" t="s">
        <v>121</v>
      </c>
      <c r="C83" s="16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s="13" customFormat="1" ht="51">
      <c r="A84" s="14" t="s">
        <v>122</v>
      </c>
      <c r="B84" s="15" t="s">
        <v>54</v>
      </c>
      <c r="C84" s="16" t="s">
        <v>41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s="13" customFormat="1" ht="63.75">
      <c r="A85" s="14" t="s">
        <v>123</v>
      </c>
      <c r="B85" s="15" t="s">
        <v>56</v>
      </c>
      <c r="C85" s="16" t="s">
        <v>28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s="13" customFormat="1" ht="12.75">
      <c r="A86" s="14" t="s">
        <v>124</v>
      </c>
      <c r="B86" s="15" t="s">
        <v>43</v>
      </c>
      <c r="C86" s="16" t="s">
        <v>28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s="13" customFormat="1" ht="38.25">
      <c r="A87" s="14"/>
      <c r="B87" s="15" t="s">
        <v>125</v>
      </c>
      <c r="C87" s="16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s="13" customFormat="1" ht="51">
      <c r="A88" s="14" t="s">
        <v>126</v>
      </c>
      <c r="B88" s="15" t="s">
        <v>54</v>
      </c>
      <c r="C88" s="16" t="s">
        <v>41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s="13" customFormat="1" ht="63.75">
      <c r="A89" s="14" t="s">
        <v>127</v>
      </c>
      <c r="B89" s="15" t="s">
        <v>56</v>
      </c>
      <c r="C89" s="16" t="s">
        <v>28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s="13" customFormat="1" ht="12.75">
      <c r="A90" s="14" t="s">
        <v>128</v>
      </c>
      <c r="B90" s="15" t="s">
        <v>62</v>
      </c>
      <c r="C90" s="16" t="s">
        <v>28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s="13" customFormat="1" ht="25.5">
      <c r="A91" s="14"/>
      <c r="B91" s="15" t="s">
        <v>129</v>
      </c>
      <c r="C91" s="1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s="13" customFormat="1" ht="51">
      <c r="A92" s="14" t="s">
        <v>130</v>
      </c>
      <c r="B92" s="15" t="s">
        <v>54</v>
      </c>
      <c r="C92" s="16" t="s">
        <v>41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s="13" customFormat="1" ht="63.75">
      <c r="A93" s="14" t="s">
        <v>131</v>
      </c>
      <c r="B93" s="15" t="s">
        <v>56</v>
      </c>
      <c r="C93" s="16" t="s">
        <v>28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s="13" customFormat="1" ht="12.75">
      <c r="A94" s="14" t="s">
        <v>132</v>
      </c>
      <c r="B94" s="15" t="s">
        <v>43</v>
      </c>
      <c r="C94" s="16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s="13" customFormat="1" ht="38.25">
      <c r="A95" s="14"/>
      <c r="B95" s="15" t="s">
        <v>133</v>
      </c>
      <c r="C95" s="1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s="13" customFormat="1" ht="51">
      <c r="A96" s="14" t="s">
        <v>134</v>
      </c>
      <c r="B96" s="15" t="s">
        <v>54</v>
      </c>
      <c r="C96" s="16" t="s">
        <v>41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s="13" customFormat="1" ht="63.75">
      <c r="A97" s="14" t="s">
        <v>135</v>
      </c>
      <c r="B97" s="15" t="s">
        <v>56</v>
      </c>
      <c r="C97" s="16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s="13" customFormat="1" ht="12.75">
      <c r="A98" s="14" t="s">
        <v>136</v>
      </c>
      <c r="B98" s="15" t="s">
        <v>43</v>
      </c>
      <c r="C98" s="16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s="13" customFormat="1" ht="25.5">
      <c r="A99" s="14"/>
      <c r="B99" s="15" t="s">
        <v>137</v>
      </c>
      <c r="C99" s="1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13" customFormat="1" ht="51">
      <c r="A100" s="14" t="s">
        <v>138</v>
      </c>
      <c r="B100" s="15" t="s">
        <v>54</v>
      </c>
      <c r="C100" s="16" t="s">
        <v>41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s="13" customFormat="1" ht="63.75">
      <c r="A101" s="14" t="s">
        <v>139</v>
      </c>
      <c r="B101" s="15" t="s">
        <v>56</v>
      </c>
      <c r="C101" s="16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s="13" customFormat="1" ht="12.75">
      <c r="A102" s="14" t="s">
        <v>140</v>
      </c>
      <c r="B102" s="15" t="s">
        <v>43</v>
      </c>
      <c r="C102" s="16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s="13" customFormat="1" ht="12.75">
      <c r="A103" s="14"/>
      <c r="B103" s="15" t="s">
        <v>141</v>
      </c>
      <c r="C103" s="16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s="13" customFormat="1" ht="51">
      <c r="A104" s="14" t="s">
        <v>142</v>
      </c>
      <c r="B104" s="15" t="s">
        <v>54</v>
      </c>
      <c r="C104" s="16" t="s">
        <v>41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s="13" customFormat="1" ht="63.75">
      <c r="A105" s="14" t="s">
        <v>143</v>
      </c>
      <c r="B105" s="15" t="s">
        <v>56</v>
      </c>
      <c r="C105" s="16" t="s">
        <v>28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s="13" customFormat="1" ht="12.75">
      <c r="A106" s="14" t="s">
        <v>144</v>
      </c>
      <c r="B106" s="15" t="s">
        <v>43</v>
      </c>
      <c r="C106" s="16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s="13" customFormat="1" ht="25.5">
      <c r="A107" s="14"/>
      <c r="B107" s="15" t="s">
        <v>145</v>
      </c>
      <c r="C107" s="16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s="13" customFormat="1" ht="51">
      <c r="A108" s="14" t="s">
        <v>146</v>
      </c>
      <c r="B108" s="15" t="s">
        <v>54</v>
      </c>
      <c r="C108" s="16" t="s">
        <v>41</v>
      </c>
      <c r="D108" s="18">
        <v>36518</v>
      </c>
      <c r="E108" s="18">
        <v>42503.199999999997</v>
      </c>
      <c r="F108" s="18">
        <v>50154</v>
      </c>
      <c r="G108" s="18">
        <v>53295</v>
      </c>
      <c r="H108" s="18">
        <v>57512</v>
      </c>
      <c r="I108" s="18">
        <v>12804</v>
      </c>
      <c r="J108" s="18">
        <v>14725</v>
      </c>
      <c r="K108" s="18">
        <v>16934</v>
      </c>
      <c r="L108" s="18">
        <v>19473</v>
      </c>
      <c r="M108" s="18">
        <v>22394</v>
      </c>
      <c r="N108" s="18">
        <f>100*M108/F108</f>
        <v>44.650476532280578</v>
      </c>
      <c r="O108" s="18">
        <v>25753</v>
      </c>
      <c r="P108" s="18">
        <v>29616</v>
      </c>
      <c r="Q108" s="18">
        <v>34058</v>
      </c>
      <c r="R108" s="18">
        <v>39167</v>
      </c>
      <c r="S108" s="18">
        <v>45042</v>
      </c>
      <c r="T108" s="18">
        <f>100*S108/F108</f>
        <v>89.807393228855119</v>
      </c>
    </row>
    <row r="109" spans="1:20" s="13" customFormat="1" ht="63.75">
      <c r="A109" s="14" t="s">
        <v>147</v>
      </c>
      <c r="B109" s="15" t="s">
        <v>56</v>
      </c>
      <c r="C109" s="16" t="s">
        <v>28</v>
      </c>
      <c r="D109" s="18">
        <v>100</v>
      </c>
      <c r="E109" s="18">
        <v>110.5</v>
      </c>
      <c r="F109" s="18">
        <v>117.7</v>
      </c>
      <c r="G109" s="18">
        <v>106.3</v>
      </c>
      <c r="H109" s="18">
        <v>114.7</v>
      </c>
      <c r="I109" s="18">
        <v>24</v>
      </c>
      <c r="J109" s="18">
        <v>115</v>
      </c>
      <c r="K109" s="18">
        <v>115</v>
      </c>
      <c r="L109" s="18">
        <v>115</v>
      </c>
      <c r="M109" s="18">
        <v>115</v>
      </c>
      <c r="N109" s="18">
        <f>M109*L109*K109*J109*I109*G109/10000000000</f>
        <v>44.62064745</v>
      </c>
      <c r="O109" s="18">
        <v>115</v>
      </c>
      <c r="P109" s="18">
        <v>115</v>
      </c>
      <c r="Q109" s="18">
        <v>115</v>
      </c>
      <c r="R109" s="18">
        <v>115</v>
      </c>
      <c r="S109" s="18">
        <v>115</v>
      </c>
      <c r="T109" s="18">
        <f>100*S108/F108</f>
        <v>89.807393228855119</v>
      </c>
    </row>
    <row r="110" spans="1:20" s="13" customFormat="1" ht="12.75">
      <c r="A110" s="14" t="s">
        <v>148</v>
      </c>
      <c r="B110" s="15" t="s">
        <v>62</v>
      </c>
      <c r="C110" s="16" t="s">
        <v>28</v>
      </c>
      <c r="D110" s="18">
        <v>88.8</v>
      </c>
      <c r="E110" s="18">
        <v>97.1</v>
      </c>
      <c r="F110" s="18">
        <v>103.7</v>
      </c>
      <c r="G110" s="18">
        <v>100.5</v>
      </c>
      <c r="H110" s="18">
        <v>100.5</v>
      </c>
      <c r="I110" s="18">
        <v>100</v>
      </c>
      <c r="J110" s="18">
        <v>100</v>
      </c>
      <c r="K110" s="18">
        <v>100</v>
      </c>
      <c r="L110" s="18">
        <v>100</v>
      </c>
      <c r="M110" s="18">
        <v>100</v>
      </c>
      <c r="N110" s="18">
        <f>M110*L110*K110*J110*I110*G110/10000000000</f>
        <v>100.5</v>
      </c>
      <c r="O110" s="18">
        <v>100</v>
      </c>
      <c r="P110" s="18">
        <v>100</v>
      </c>
      <c r="Q110" s="18">
        <v>100</v>
      </c>
      <c r="R110" s="18">
        <v>100</v>
      </c>
      <c r="S110" s="18">
        <v>100</v>
      </c>
      <c r="T110" s="18">
        <f>S110*R110*Q110*P110*O110*N110/10000000000</f>
        <v>100.5</v>
      </c>
    </row>
    <row r="111" spans="1:20" s="13" customFormat="1" ht="38.25">
      <c r="A111" s="14"/>
      <c r="B111" s="15" t="s">
        <v>149</v>
      </c>
      <c r="C111" s="16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s="13" customFormat="1" ht="51">
      <c r="A112" s="14" t="s">
        <v>150</v>
      </c>
      <c r="B112" s="15" t="s">
        <v>54</v>
      </c>
      <c r="C112" s="16" t="s">
        <v>41</v>
      </c>
      <c r="D112" s="18">
        <v>36518</v>
      </c>
      <c r="E112" s="18">
        <v>42503.199999999997</v>
      </c>
      <c r="F112" s="18">
        <v>50154</v>
      </c>
      <c r="G112" s="18">
        <v>53295</v>
      </c>
      <c r="H112" s="18">
        <v>57512</v>
      </c>
      <c r="I112" s="18">
        <v>12804</v>
      </c>
      <c r="J112" s="18">
        <v>14725</v>
      </c>
      <c r="K112" s="18">
        <v>16934</v>
      </c>
      <c r="L112" s="18">
        <v>19473</v>
      </c>
      <c r="M112" s="18">
        <v>22394</v>
      </c>
      <c r="N112" s="18">
        <f>100*M112/F112</f>
        <v>44.650476532280578</v>
      </c>
      <c r="O112" s="18">
        <v>25753</v>
      </c>
      <c r="P112" s="18">
        <v>29616</v>
      </c>
      <c r="Q112" s="18">
        <v>34058</v>
      </c>
      <c r="R112" s="18">
        <v>39167</v>
      </c>
      <c r="S112" s="18">
        <v>45042</v>
      </c>
      <c r="T112" s="18">
        <f>100*S112/F112</f>
        <v>89.807393228855119</v>
      </c>
    </row>
    <row r="113" spans="1:20" s="13" customFormat="1" ht="63.75">
      <c r="A113" s="14" t="s">
        <v>151</v>
      </c>
      <c r="B113" s="15" t="s">
        <v>56</v>
      </c>
      <c r="C113" s="16" t="s">
        <v>28</v>
      </c>
      <c r="D113" s="18">
        <v>100</v>
      </c>
      <c r="E113" s="18">
        <v>110.5</v>
      </c>
      <c r="F113" s="18">
        <v>117.7</v>
      </c>
      <c r="G113" s="18">
        <v>106.3</v>
      </c>
      <c r="H113" s="18">
        <v>114.7</v>
      </c>
      <c r="I113" s="18">
        <v>24</v>
      </c>
      <c r="J113" s="18">
        <v>115</v>
      </c>
      <c r="K113" s="18">
        <v>115</v>
      </c>
      <c r="L113" s="18">
        <v>115</v>
      </c>
      <c r="M113" s="18">
        <v>115</v>
      </c>
      <c r="N113" s="18">
        <f>M113*L113*K113*J113*I113*G113/10000000000</f>
        <v>44.62064745</v>
      </c>
      <c r="O113" s="18">
        <v>115</v>
      </c>
      <c r="P113" s="18">
        <v>115</v>
      </c>
      <c r="Q113" s="18">
        <v>115</v>
      </c>
      <c r="R113" s="18">
        <v>115</v>
      </c>
      <c r="S113" s="18">
        <v>115</v>
      </c>
      <c r="T113" s="18">
        <f>100*S112/F112</f>
        <v>89.807393228855119</v>
      </c>
    </row>
    <row r="114" spans="1:20" s="13" customFormat="1" ht="12.75">
      <c r="A114" s="14"/>
      <c r="B114" s="15" t="s">
        <v>152</v>
      </c>
      <c r="C114" s="16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s="13" customFormat="1" ht="51">
      <c r="A115" s="14" t="s">
        <v>153</v>
      </c>
      <c r="B115" s="15" t="s">
        <v>54</v>
      </c>
      <c r="C115" s="16" t="s">
        <v>41</v>
      </c>
      <c r="D115" s="18"/>
      <c r="E115" s="18"/>
      <c r="F115" s="18">
        <v>9546</v>
      </c>
      <c r="G115" s="18">
        <v>4315</v>
      </c>
      <c r="H115" s="18"/>
      <c r="I115" s="18"/>
      <c r="J115" s="18"/>
      <c r="K115" s="18"/>
      <c r="L115" s="18"/>
      <c r="M115" s="18"/>
      <c r="N115" s="18">
        <f>100*M115/F115</f>
        <v>0</v>
      </c>
      <c r="O115" s="18"/>
      <c r="P115" s="18"/>
      <c r="Q115" s="18"/>
      <c r="R115" s="18"/>
      <c r="S115" s="18"/>
      <c r="T115" s="18">
        <f>100*S115/F115</f>
        <v>0</v>
      </c>
    </row>
    <row r="116" spans="1:20" s="13" customFormat="1" ht="63.75">
      <c r="A116" s="14" t="s">
        <v>154</v>
      </c>
      <c r="B116" s="15" t="s">
        <v>56</v>
      </c>
      <c r="C116" s="16" t="s">
        <v>28</v>
      </c>
      <c r="D116" s="18"/>
      <c r="E116" s="18"/>
      <c r="F116" s="18"/>
      <c r="G116" s="18">
        <v>45.2</v>
      </c>
      <c r="H116" s="18"/>
      <c r="I116" s="18"/>
      <c r="J116" s="18"/>
      <c r="K116" s="18"/>
      <c r="L116" s="18"/>
      <c r="M116" s="18"/>
      <c r="N116" s="18">
        <f>M116*L116*K116*J116*I116*G116/10000000000</f>
        <v>0</v>
      </c>
      <c r="O116" s="18"/>
      <c r="P116" s="18"/>
      <c r="Q116" s="18"/>
      <c r="R116" s="18"/>
      <c r="S116" s="18"/>
      <c r="T116" s="18">
        <f>100*S115/F115</f>
        <v>0</v>
      </c>
    </row>
    <row r="117" spans="1:20" s="13" customFormat="1" ht="12.75">
      <c r="A117" s="14"/>
      <c r="B117" s="15" t="s">
        <v>155</v>
      </c>
      <c r="C117" s="16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s="13" customFormat="1" ht="51">
      <c r="A118" s="14" t="s">
        <v>156</v>
      </c>
      <c r="B118" s="15" t="s">
        <v>54</v>
      </c>
      <c r="C118" s="16" t="s">
        <v>41</v>
      </c>
      <c r="D118" s="18">
        <v>89079</v>
      </c>
      <c r="E118" s="18">
        <v>100012.5</v>
      </c>
      <c r="F118" s="18">
        <v>141983</v>
      </c>
      <c r="G118" s="18">
        <v>134317.4</v>
      </c>
      <c r="H118" s="18">
        <v>152539</v>
      </c>
      <c r="I118" s="18">
        <v>146405</v>
      </c>
      <c r="J118" s="18">
        <v>162510</v>
      </c>
      <c r="K118" s="18">
        <v>180386</v>
      </c>
      <c r="L118" s="18">
        <v>200229</v>
      </c>
      <c r="M118" s="18">
        <v>222254</v>
      </c>
      <c r="N118" s="18">
        <f>100*M118/F118</f>
        <v>156.5356415908947</v>
      </c>
      <c r="O118" s="18">
        <v>246702</v>
      </c>
      <c r="P118" s="18">
        <v>273839</v>
      </c>
      <c r="Q118" s="18">
        <v>303961</v>
      </c>
      <c r="R118" s="18">
        <v>337397</v>
      </c>
      <c r="S118" s="18">
        <v>374511</v>
      </c>
      <c r="T118" s="18">
        <f>100*S118/F118</f>
        <v>263.77171914947564</v>
      </c>
    </row>
    <row r="119" spans="1:20" s="13" customFormat="1" ht="63.75">
      <c r="A119" s="14" t="s">
        <v>157</v>
      </c>
      <c r="B119" s="15" t="s">
        <v>56</v>
      </c>
      <c r="C119" s="16" t="s">
        <v>28</v>
      </c>
      <c r="D119" s="18">
        <v>132.80000000000001</v>
      </c>
      <c r="E119" s="18">
        <v>124.6</v>
      </c>
      <c r="F119" s="18">
        <v>139.4</v>
      </c>
      <c r="G119" s="18">
        <v>100.3</v>
      </c>
      <c r="H119" s="18">
        <v>107.4</v>
      </c>
      <c r="I119" s="18">
        <v>109</v>
      </c>
      <c r="J119" s="18">
        <v>111</v>
      </c>
      <c r="K119" s="18">
        <v>111</v>
      </c>
      <c r="L119" s="18">
        <v>111</v>
      </c>
      <c r="M119" s="18">
        <v>111</v>
      </c>
      <c r="N119" s="18">
        <f>M119*L119*K119*J119*I119*G119/10000000000</f>
        <v>165.96608371406998</v>
      </c>
      <c r="O119" s="18">
        <v>111</v>
      </c>
      <c r="P119" s="18">
        <v>111</v>
      </c>
      <c r="Q119" s="18">
        <v>111</v>
      </c>
      <c r="R119" s="18">
        <v>111</v>
      </c>
      <c r="S119" s="18">
        <v>111</v>
      </c>
      <c r="T119" s="18">
        <f>100*S118/F118</f>
        <v>263.77171914947564</v>
      </c>
    </row>
    <row r="120" spans="1:20" s="13" customFormat="1" ht="12.75">
      <c r="A120" s="14"/>
      <c r="B120" s="15" t="s">
        <v>158</v>
      </c>
      <c r="C120" s="16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s="13" customFormat="1" ht="12.75">
      <c r="A121" s="14" t="s">
        <v>159</v>
      </c>
      <c r="B121" s="15" t="s">
        <v>160</v>
      </c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s="13" customFormat="1" ht="25.5">
      <c r="A122" s="14" t="s">
        <v>161</v>
      </c>
      <c r="B122" s="15" t="s">
        <v>162</v>
      </c>
      <c r="C122" s="16" t="s">
        <v>163</v>
      </c>
      <c r="D122" s="18">
        <v>109411.2</v>
      </c>
      <c r="E122" s="18">
        <v>126667</v>
      </c>
      <c r="F122" s="18">
        <v>126997.7</v>
      </c>
      <c r="G122" s="18">
        <v>121133.7</v>
      </c>
      <c r="H122" s="18">
        <v>99315</v>
      </c>
      <c r="I122" s="18">
        <v>116701</v>
      </c>
      <c r="J122" s="18">
        <v>117463</v>
      </c>
      <c r="K122" s="18">
        <v>118304</v>
      </c>
      <c r="L122" s="18">
        <v>119148</v>
      </c>
      <c r="M122" s="18">
        <v>119745</v>
      </c>
      <c r="N122" s="18">
        <f t="shared" ref="N122:N127" si="0">100*M122/F122</f>
        <v>94.289109172843297</v>
      </c>
      <c r="O122" s="18">
        <v>120016</v>
      </c>
      <c r="P122" s="18">
        <v>120287</v>
      </c>
      <c r="Q122" s="18">
        <v>120558</v>
      </c>
      <c r="R122" s="18">
        <v>120829</v>
      </c>
      <c r="S122" s="18">
        <v>121100</v>
      </c>
      <c r="T122" s="18">
        <f t="shared" ref="T122:T127" si="1">100*S122/F122</f>
        <v>95.356057629390136</v>
      </c>
    </row>
    <row r="123" spans="1:20" s="13" customFormat="1" ht="12.75">
      <c r="A123" s="14" t="s">
        <v>164</v>
      </c>
      <c r="B123" s="15" t="s">
        <v>165</v>
      </c>
      <c r="C123" s="16" t="s">
        <v>163</v>
      </c>
      <c r="D123" s="18">
        <v>7147.8</v>
      </c>
      <c r="E123" s="18">
        <v>7581.8</v>
      </c>
      <c r="F123" s="18">
        <v>7468.8</v>
      </c>
      <c r="G123" s="18">
        <v>7975</v>
      </c>
      <c r="H123" s="18">
        <v>8892</v>
      </c>
      <c r="I123" s="18">
        <v>7209.3</v>
      </c>
      <c r="J123" s="18">
        <v>7265</v>
      </c>
      <c r="K123" s="18">
        <v>7269</v>
      </c>
      <c r="L123" s="18">
        <v>7273</v>
      </c>
      <c r="M123" s="18">
        <v>7280</v>
      </c>
      <c r="N123" s="18">
        <f t="shared" si="0"/>
        <v>97.472150814053123</v>
      </c>
      <c r="O123" s="18">
        <v>7284</v>
      </c>
      <c r="P123" s="18">
        <v>7288</v>
      </c>
      <c r="Q123" s="18">
        <v>7292</v>
      </c>
      <c r="R123" s="18">
        <v>7296</v>
      </c>
      <c r="S123" s="18">
        <v>7300</v>
      </c>
      <c r="T123" s="18">
        <f t="shared" si="1"/>
        <v>97.739931448157662</v>
      </c>
    </row>
    <row r="124" spans="1:20" s="13" customFormat="1" ht="12.75">
      <c r="A124" s="14" t="s">
        <v>166</v>
      </c>
      <c r="B124" s="15" t="s">
        <v>167</v>
      </c>
      <c r="C124" s="16" t="s">
        <v>163</v>
      </c>
      <c r="D124" s="18">
        <v>1575.6</v>
      </c>
      <c r="E124" s="18">
        <v>1555.4</v>
      </c>
      <c r="F124" s="18">
        <v>1600.7</v>
      </c>
      <c r="G124" s="18">
        <v>1502</v>
      </c>
      <c r="H124" s="18">
        <v>1490</v>
      </c>
      <c r="I124" s="18">
        <v>1504</v>
      </c>
      <c r="J124" s="18">
        <v>1559</v>
      </c>
      <c r="K124" s="18">
        <v>1559</v>
      </c>
      <c r="L124" s="18">
        <v>1560</v>
      </c>
      <c r="M124" s="18">
        <v>1565</v>
      </c>
      <c r="N124" s="18">
        <f t="shared" si="0"/>
        <v>97.769725744986559</v>
      </c>
      <c r="O124" s="18">
        <v>1566</v>
      </c>
      <c r="P124" s="18">
        <v>1567</v>
      </c>
      <c r="Q124" s="18">
        <v>1568</v>
      </c>
      <c r="R124" s="18">
        <v>1569</v>
      </c>
      <c r="S124" s="18">
        <v>1570</v>
      </c>
      <c r="T124" s="18">
        <f t="shared" si="1"/>
        <v>98.082089086024865</v>
      </c>
    </row>
    <row r="125" spans="1:20" s="13" customFormat="1" ht="25.5">
      <c r="A125" s="14" t="s">
        <v>168</v>
      </c>
      <c r="B125" s="15" t="s">
        <v>169</v>
      </c>
      <c r="C125" s="16" t="s">
        <v>163</v>
      </c>
      <c r="D125" s="18">
        <v>5286</v>
      </c>
      <c r="E125" s="18">
        <v>4960</v>
      </c>
      <c r="F125" s="18">
        <v>5860</v>
      </c>
      <c r="G125" s="18">
        <v>5870</v>
      </c>
      <c r="H125" s="18">
        <v>5900</v>
      </c>
      <c r="I125" s="18">
        <v>5880</v>
      </c>
      <c r="J125" s="18">
        <v>5930</v>
      </c>
      <c r="K125" s="18">
        <v>5980</v>
      </c>
      <c r="L125" s="18">
        <v>6030</v>
      </c>
      <c r="M125" s="18">
        <v>6100</v>
      </c>
      <c r="N125" s="18">
        <f t="shared" si="0"/>
        <v>104.09556313993174</v>
      </c>
      <c r="O125" s="18">
        <v>6140</v>
      </c>
      <c r="P125" s="18">
        <v>6180</v>
      </c>
      <c r="Q125" s="18">
        <v>6220</v>
      </c>
      <c r="R125" s="18">
        <v>6260</v>
      </c>
      <c r="S125" s="18">
        <v>6300</v>
      </c>
      <c r="T125" s="18">
        <f t="shared" si="1"/>
        <v>107.50853242320819</v>
      </c>
    </row>
    <row r="126" spans="1:20" s="13" customFormat="1" ht="12.75">
      <c r="A126" s="14" t="s">
        <v>170</v>
      </c>
      <c r="B126" s="15" t="s">
        <v>171</v>
      </c>
      <c r="C126" s="16" t="s">
        <v>163</v>
      </c>
      <c r="D126" s="18">
        <v>25080</v>
      </c>
      <c r="E126" s="18">
        <v>25550</v>
      </c>
      <c r="F126" s="18">
        <v>25510</v>
      </c>
      <c r="G126" s="18">
        <v>25090</v>
      </c>
      <c r="H126" s="18">
        <v>25600</v>
      </c>
      <c r="I126" s="18">
        <v>25720</v>
      </c>
      <c r="J126" s="18">
        <v>26200</v>
      </c>
      <c r="K126" s="18">
        <v>26300</v>
      </c>
      <c r="L126" s="18">
        <v>26350</v>
      </c>
      <c r="M126" s="18">
        <v>26400</v>
      </c>
      <c r="N126" s="18">
        <f t="shared" si="0"/>
        <v>103.48882791062329</v>
      </c>
      <c r="O126" s="18">
        <v>26420</v>
      </c>
      <c r="P126" s="18">
        <v>26440</v>
      </c>
      <c r="Q126" s="18">
        <v>26460</v>
      </c>
      <c r="R126" s="18">
        <v>26480</v>
      </c>
      <c r="S126" s="18">
        <v>26500</v>
      </c>
      <c r="T126" s="18">
        <f t="shared" si="1"/>
        <v>103.88083104664837</v>
      </c>
    </row>
    <row r="127" spans="1:20" s="13" customFormat="1" ht="12.75">
      <c r="A127" s="14" t="s">
        <v>172</v>
      </c>
      <c r="B127" s="15" t="s">
        <v>173</v>
      </c>
      <c r="C127" s="16" t="s">
        <v>174</v>
      </c>
      <c r="D127" s="18">
        <v>1729</v>
      </c>
      <c r="E127" s="18">
        <v>2017</v>
      </c>
      <c r="F127" s="18">
        <v>3135</v>
      </c>
      <c r="G127" s="18">
        <v>3305</v>
      </c>
      <c r="H127" s="18">
        <v>3300</v>
      </c>
      <c r="I127" s="18">
        <v>3278</v>
      </c>
      <c r="J127" s="18">
        <v>3294</v>
      </c>
      <c r="K127" s="18">
        <v>3310</v>
      </c>
      <c r="L127" s="18">
        <v>3327</v>
      </c>
      <c r="M127" s="18">
        <v>3344</v>
      </c>
      <c r="N127" s="18">
        <f t="shared" si="0"/>
        <v>106.66666666666667</v>
      </c>
      <c r="O127" s="18">
        <v>3360</v>
      </c>
      <c r="P127" s="18">
        <v>3377</v>
      </c>
      <c r="Q127" s="18">
        <v>3393</v>
      </c>
      <c r="R127" s="18">
        <v>3409</v>
      </c>
      <c r="S127" s="18">
        <v>3427</v>
      </c>
      <c r="T127" s="18">
        <f t="shared" si="1"/>
        <v>109.31419457735247</v>
      </c>
    </row>
    <row r="128" spans="1:20" s="13" customFormat="1" ht="12.75">
      <c r="A128" s="14" t="s">
        <v>175</v>
      </c>
      <c r="B128" s="15" t="s">
        <v>176</v>
      </c>
      <c r="C128" s="16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s="13" customFormat="1" ht="12.75">
      <c r="A129" s="14" t="s">
        <v>177</v>
      </c>
      <c r="B129" s="15" t="s">
        <v>178</v>
      </c>
      <c r="C129" s="16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s="13" customFormat="1" ht="12.75">
      <c r="A130" s="14" t="s">
        <v>179</v>
      </c>
      <c r="B130" s="15" t="s">
        <v>180</v>
      </c>
      <c r="C130" s="16" t="s">
        <v>181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s="13" customFormat="1" ht="12.75">
      <c r="A131" s="14" t="s">
        <v>182</v>
      </c>
      <c r="B131" s="15" t="s">
        <v>183</v>
      </c>
      <c r="C131" s="16" t="s">
        <v>181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s="13" customFormat="1" ht="12.75">
      <c r="A132" s="14" t="s">
        <v>184</v>
      </c>
      <c r="B132" s="15" t="s">
        <v>185</v>
      </c>
      <c r="C132" s="16" t="s">
        <v>186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s="13" customFormat="1" ht="12.75">
      <c r="A133" s="14" t="s">
        <v>187</v>
      </c>
      <c r="B133" s="15" t="s">
        <v>188</v>
      </c>
      <c r="C133" s="16" t="s">
        <v>189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s="13" customFormat="1" ht="25.5">
      <c r="A134" s="14" t="s">
        <v>190</v>
      </c>
      <c r="B134" s="15" t="s">
        <v>191</v>
      </c>
      <c r="C134" s="16" t="s">
        <v>192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s="13" customFormat="1" ht="12.75">
      <c r="A135" s="14" t="s">
        <v>193</v>
      </c>
      <c r="B135" s="15" t="s">
        <v>194</v>
      </c>
      <c r="C135" s="16" t="s">
        <v>192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s="13" customFormat="1" ht="12.75">
      <c r="A136" s="14" t="s">
        <v>195</v>
      </c>
      <c r="B136" s="15" t="s">
        <v>196</v>
      </c>
      <c r="C136" s="16" t="s">
        <v>181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s="13" customFormat="1" ht="12.75">
      <c r="A137" s="14" t="s">
        <v>197</v>
      </c>
      <c r="B137" s="15" t="s">
        <v>198</v>
      </c>
      <c r="C137" s="16" t="s">
        <v>199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s="13" customFormat="1" ht="12.75">
      <c r="A138" s="14" t="s">
        <v>200</v>
      </c>
      <c r="B138" s="15" t="s">
        <v>201</v>
      </c>
      <c r="C138" s="16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s="13" customFormat="1" ht="25.5">
      <c r="A139" s="14"/>
      <c r="B139" s="15" t="s">
        <v>202</v>
      </c>
      <c r="C139" s="16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s="13" customFormat="1" ht="25.5">
      <c r="A140" s="14" t="s">
        <v>203</v>
      </c>
      <c r="B140" s="15" t="s">
        <v>204</v>
      </c>
      <c r="C140" s="16" t="s">
        <v>192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s="13" customFormat="1" ht="25.5">
      <c r="A141" s="14" t="s">
        <v>205</v>
      </c>
      <c r="B141" s="15" t="s">
        <v>206</v>
      </c>
      <c r="C141" s="16" t="s">
        <v>192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s="13" customFormat="1" ht="12.75">
      <c r="A142" s="14" t="s">
        <v>207</v>
      </c>
      <c r="B142" s="15" t="s">
        <v>208</v>
      </c>
      <c r="C142" s="16" t="s">
        <v>192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s="13" customFormat="1" ht="12.75">
      <c r="A143" s="14" t="s">
        <v>209</v>
      </c>
      <c r="B143" s="15" t="s">
        <v>210</v>
      </c>
      <c r="C143" s="16" t="s">
        <v>192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s="13" customFormat="1" ht="12.75">
      <c r="A144" s="14" t="s">
        <v>211</v>
      </c>
      <c r="B144" s="15" t="s">
        <v>212</v>
      </c>
      <c r="C144" s="16" t="s">
        <v>192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s="13" customFormat="1" ht="12.75">
      <c r="A145" s="14" t="s">
        <v>213</v>
      </c>
      <c r="B145" s="15" t="s">
        <v>214</v>
      </c>
      <c r="C145" s="16" t="s">
        <v>192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s="13" customFormat="1" ht="12.75">
      <c r="A146" s="14" t="s">
        <v>215</v>
      </c>
      <c r="B146" s="15" t="s">
        <v>216</v>
      </c>
      <c r="C146" s="16" t="s">
        <v>192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s="13" customFormat="1" ht="12.75">
      <c r="A147" s="14" t="s">
        <v>217</v>
      </c>
      <c r="B147" s="15" t="s">
        <v>218</v>
      </c>
      <c r="C147" s="16" t="s">
        <v>181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s="13" customFormat="1" ht="12.75">
      <c r="A148" s="14" t="s">
        <v>219</v>
      </c>
      <c r="B148" s="15" t="s">
        <v>220</v>
      </c>
      <c r="C148" s="16" t="s">
        <v>192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s="13" customFormat="1" ht="25.5">
      <c r="A149" s="14" t="s">
        <v>221</v>
      </c>
      <c r="B149" s="15" t="s">
        <v>222</v>
      </c>
      <c r="C149" s="16" t="s">
        <v>223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s="13" customFormat="1" ht="12.75">
      <c r="A150" s="14" t="s">
        <v>224</v>
      </c>
      <c r="B150" s="15" t="s">
        <v>225</v>
      </c>
      <c r="C150" s="16" t="s">
        <v>192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s="13" customFormat="1" ht="12.75">
      <c r="A151" s="14" t="s">
        <v>226</v>
      </c>
      <c r="B151" s="15" t="s">
        <v>227</v>
      </c>
      <c r="C151" s="16" t="s">
        <v>192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s="13" customFormat="1" ht="25.5">
      <c r="A152" s="14" t="s">
        <v>228</v>
      </c>
      <c r="B152" s="15" t="s">
        <v>229</v>
      </c>
      <c r="C152" s="16" t="s">
        <v>192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s="13" customFormat="1" ht="12.75">
      <c r="A153" s="14" t="s">
        <v>230</v>
      </c>
      <c r="B153" s="15" t="s">
        <v>231</v>
      </c>
      <c r="C153" s="16" t="s">
        <v>232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s="13" customFormat="1" ht="12.75">
      <c r="A154" s="14" t="s">
        <v>233</v>
      </c>
      <c r="B154" s="15" t="s">
        <v>234</v>
      </c>
      <c r="C154" s="16" t="s">
        <v>232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s="13" customFormat="1" ht="12.75">
      <c r="A155" s="14" t="s">
        <v>235</v>
      </c>
      <c r="B155" s="15" t="s">
        <v>236</v>
      </c>
      <c r="C155" s="16" t="s">
        <v>232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s="13" customFormat="1" ht="25.5">
      <c r="A156" s="14"/>
      <c r="B156" s="15" t="s">
        <v>237</v>
      </c>
      <c r="C156" s="16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s="13" customFormat="1" ht="12.75">
      <c r="A157" s="14" t="s">
        <v>238</v>
      </c>
      <c r="B157" s="15" t="s">
        <v>239</v>
      </c>
      <c r="C157" s="16" t="s">
        <v>174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s="13" customFormat="1" ht="12.75">
      <c r="A158" s="14" t="s">
        <v>240</v>
      </c>
      <c r="B158" s="15" t="s">
        <v>241</v>
      </c>
      <c r="C158" s="16" t="s">
        <v>174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s="13" customFormat="1" ht="12.75">
      <c r="A159" s="14" t="s">
        <v>242</v>
      </c>
      <c r="B159" s="15" t="s">
        <v>243</v>
      </c>
      <c r="C159" s="16" t="s">
        <v>174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s="13" customFormat="1" ht="25.5">
      <c r="A160" s="14"/>
      <c r="B160" s="15" t="s">
        <v>244</v>
      </c>
      <c r="C160" s="16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s="13" customFormat="1" ht="12.75">
      <c r="A161" s="14" t="s">
        <v>245</v>
      </c>
      <c r="B161" s="15" t="s">
        <v>246</v>
      </c>
      <c r="C161" s="16" t="s">
        <v>247</v>
      </c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s="13" customFormat="1" ht="12.75">
      <c r="A162" s="14"/>
      <c r="B162" s="15" t="s">
        <v>248</v>
      </c>
      <c r="C162" s="16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s="13" customFormat="1" ht="12.75">
      <c r="A163" s="14" t="s">
        <v>249</v>
      </c>
      <c r="B163" s="15" t="s">
        <v>250</v>
      </c>
      <c r="C163" s="16" t="s">
        <v>192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s="13" customFormat="1" ht="12.75">
      <c r="A164" s="14" t="s">
        <v>251</v>
      </c>
      <c r="B164" s="15" t="s">
        <v>252</v>
      </c>
      <c r="C164" s="16" t="s">
        <v>192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s="13" customFormat="1" ht="25.5">
      <c r="A165" s="14" t="s">
        <v>253</v>
      </c>
      <c r="B165" s="15" t="s">
        <v>254</v>
      </c>
      <c r="C165" s="16" t="s">
        <v>181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s="13" customFormat="1" ht="12.75">
      <c r="A166" s="14" t="s">
        <v>255</v>
      </c>
      <c r="B166" s="15" t="s">
        <v>256</v>
      </c>
      <c r="C166" s="16" t="s">
        <v>257</v>
      </c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s="13" customFormat="1" ht="25.5">
      <c r="A167" s="14"/>
      <c r="B167" s="15" t="s">
        <v>258</v>
      </c>
      <c r="C167" s="16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s="13" customFormat="1" ht="12.75">
      <c r="A168" s="14" t="s">
        <v>259</v>
      </c>
      <c r="B168" s="15" t="s">
        <v>260</v>
      </c>
      <c r="C168" s="16" t="s">
        <v>192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s="13" customFormat="1" ht="12.75">
      <c r="A169" s="14" t="s">
        <v>261</v>
      </c>
      <c r="B169" s="15" t="s">
        <v>262</v>
      </c>
      <c r="C169" s="16" t="s">
        <v>192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s="13" customFormat="1" ht="12.75">
      <c r="A170" s="14" t="s">
        <v>263</v>
      </c>
      <c r="B170" s="15" t="s">
        <v>264</v>
      </c>
      <c r="C170" s="16" t="s">
        <v>265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s="13" customFormat="1" ht="12.75">
      <c r="A171" s="14" t="s">
        <v>266</v>
      </c>
      <c r="B171" s="15" t="s">
        <v>267</v>
      </c>
      <c r="C171" s="16" t="s">
        <v>265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s="13" customFormat="1" ht="25.5">
      <c r="A172" s="14"/>
      <c r="B172" s="15" t="s">
        <v>268</v>
      </c>
      <c r="C172" s="16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s="13" customFormat="1" ht="12.75">
      <c r="A173" s="14" t="s">
        <v>269</v>
      </c>
      <c r="B173" s="15" t="s">
        <v>270</v>
      </c>
      <c r="C173" s="16" t="s">
        <v>181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s="13" customFormat="1" ht="12.75">
      <c r="A174" s="14" t="s">
        <v>271</v>
      </c>
      <c r="B174" s="15" t="s">
        <v>272</v>
      </c>
      <c r="C174" s="16" t="s">
        <v>181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s="13" customFormat="1" ht="12.75">
      <c r="A175" s="14" t="s">
        <v>273</v>
      </c>
      <c r="B175" s="15" t="s">
        <v>274</v>
      </c>
      <c r="C175" s="16" t="s">
        <v>181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s="13" customFormat="1" ht="12.75">
      <c r="A176" s="14" t="s">
        <v>275</v>
      </c>
      <c r="B176" s="15" t="s">
        <v>276</v>
      </c>
      <c r="C176" s="16" t="s">
        <v>181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13" customFormat="1" ht="51">
      <c r="A177" s="14" t="s">
        <v>277</v>
      </c>
      <c r="B177" s="15" t="s">
        <v>278</v>
      </c>
      <c r="C177" s="16" t="s">
        <v>279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s="13" customFormat="1" ht="25.5">
      <c r="A178" s="14"/>
      <c r="B178" s="15" t="s">
        <v>280</v>
      </c>
      <c r="C178" s="16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s="13" customFormat="1" ht="25.5">
      <c r="A179" s="14" t="s">
        <v>281</v>
      </c>
      <c r="B179" s="15" t="s">
        <v>282</v>
      </c>
      <c r="C179" s="16" t="s">
        <v>174</v>
      </c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s="13" customFormat="1" ht="12.75">
      <c r="A180" s="14" t="s">
        <v>283</v>
      </c>
      <c r="B180" s="15" t="s">
        <v>284</v>
      </c>
      <c r="C180" s="16" t="s">
        <v>199</v>
      </c>
      <c r="D180" s="18"/>
      <c r="E180" s="18">
        <v>0.3</v>
      </c>
      <c r="F180" s="18">
        <v>0.4</v>
      </c>
      <c r="G180" s="18">
        <v>0.8</v>
      </c>
      <c r="H180" s="18"/>
      <c r="I180" s="18">
        <v>0.8</v>
      </c>
      <c r="J180" s="18">
        <v>0.8</v>
      </c>
      <c r="K180" s="18">
        <v>0.8</v>
      </c>
      <c r="L180" s="18">
        <v>0.8</v>
      </c>
      <c r="M180" s="18">
        <v>0.8</v>
      </c>
      <c r="N180" s="18">
        <f t="shared" ref="N180" si="2">100*M180/F180</f>
        <v>200</v>
      </c>
      <c r="O180" s="18">
        <v>0.8</v>
      </c>
      <c r="P180" s="18">
        <v>0.8</v>
      </c>
      <c r="Q180" s="18">
        <v>0.8</v>
      </c>
      <c r="R180" s="18">
        <v>0.8</v>
      </c>
      <c r="S180" s="18">
        <v>0.8</v>
      </c>
      <c r="T180" s="18">
        <f t="shared" ref="T180" si="3">100*S180/F180</f>
        <v>200</v>
      </c>
    </row>
    <row r="181" spans="1:20" s="13" customFormat="1" ht="12.75">
      <c r="A181" s="14" t="s">
        <v>285</v>
      </c>
      <c r="B181" s="15" t="s">
        <v>286</v>
      </c>
      <c r="C181" s="16" t="s">
        <v>287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s="13" customFormat="1" ht="12.75">
      <c r="A182" s="14" t="s">
        <v>288</v>
      </c>
      <c r="B182" s="15" t="s">
        <v>289</v>
      </c>
      <c r="C182" s="16" t="s">
        <v>199</v>
      </c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s="13" customFormat="1" ht="12.75">
      <c r="A183" s="14" t="s">
        <v>290</v>
      </c>
      <c r="B183" s="15" t="s">
        <v>291</v>
      </c>
      <c r="C183" s="16" t="s">
        <v>199</v>
      </c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s="13" customFormat="1" ht="12.75">
      <c r="A184" s="14" t="s">
        <v>292</v>
      </c>
      <c r="B184" s="15" t="s">
        <v>293</v>
      </c>
      <c r="C184" s="16" t="s">
        <v>294</v>
      </c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s="13" customFormat="1" ht="12.75">
      <c r="A185" s="14" t="s">
        <v>295</v>
      </c>
      <c r="B185" s="15" t="s">
        <v>296</v>
      </c>
      <c r="C185" s="16" t="s">
        <v>199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s="13" customFormat="1" ht="25.5">
      <c r="A186" s="14" t="s">
        <v>297</v>
      </c>
      <c r="B186" s="15" t="s">
        <v>298</v>
      </c>
      <c r="C186" s="16" t="s">
        <v>199</v>
      </c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s="13" customFormat="1" ht="12.75">
      <c r="A187" s="14" t="s">
        <v>299</v>
      </c>
      <c r="B187" s="15" t="s">
        <v>300</v>
      </c>
      <c r="C187" s="16" t="s">
        <v>301</v>
      </c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s="13" customFormat="1" ht="38.25">
      <c r="A188" s="14"/>
      <c r="B188" s="15" t="s">
        <v>302</v>
      </c>
      <c r="C188" s="16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s="13" customFormat="1" ht="12.75">
      <c r="A189" s="14" t="s">
        <v>303</v>
      </c>
      <c r="B189" s="15" t="s">
        <v>304</v>
      </c>
      <c r="C189" s="16" t="s">
        <v>192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s="13" customFormat="1" ht="12.75">
      <c r="A190" s="14" t="s">
        <v>305</v>
      </c>
      <c r="B190" s="15" t="s">
        <v>306</v>
      </c>
      <c r="C190" s="16" t="s">
        <v>192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s="13" customFormat="1" ht="12.75">
      <c r="A191" s="14" t="s">
        <v>307</v>
      </c>
      <c r="B191" s="15" t="s">
        <v>308</v>
      </c>
      <c r="C191" s="16" t="s">
        <v>309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s="13" customFormat="1" ht="12.75">
      <c r="A192" s="14" t="s">
        <v>310</v>
      </c>
      <c r="B192" s="15" t="s">
        <v>311</v>
      </c>
      <c r="C192" s="16" t="s">
        <v>309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s="13" customFormat="1" ht="25.5">
      <c r="A193" s="14" t="s">
        <v>312</v>
      </c>
      <c r="B193" s="15" t="s">
        <v>313</v>
      </c>
      <c r="C193" s="16" t="s">
        <v>314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s="13" customFormat="1" ht="12.75">
      <c r="A194" s="14"/>
      <c r="B194" s="15" t="s">
        <v>315</v>
      </c>
      <c r="C194" s="16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s="13" customFormat="1" ht="12.75">
      <c r="A195" s="14" t="s">
        <v>316</v>
      </c>
      <c r="B195" s="15" t="s">
        <v>317</v>
      </c>
      <c r="C195" s="16" t="s">
        <v>192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s="13" customFormat="1" ht="12.75">
      <c r="A196" s="14" t="s">
        <v>318</v>
      </c>
      <c r="B196" s="15" t="s">
        <v>319</v>
      </c>
      <c r="C196" s="16" t="s">
        <v>192</v>
      </c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s="13" customFormat="1" ht="12.75">
      <c r="A197" s="14" t="s">
        <v>320</v>
      </c>
      <c r="B197" s="15" t="s">
        <v>321</v>
      </c>
      <c r="C197" s="16" t="s">
        <v>192</v>
      </c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s="13" customFormat="1" ht="12.75">
      <c r="A198" s="14" t="s">
        <v>322</v>
      </c>
      <c r="B198" s="15" t="s">
        <v>323</v>
      </c>
      <c r="C198" s="16" t="s">
        <v>192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s="13" customFormat="1" ht="12.75">
      <c r="A199" s="14" t="s">
        <v>324</v>
      </c>
      <c r="B199" s="15" t="s">
        <v>325</v>
      </c>
      <c r="C199" s="16" t="s">
        <v>192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s="13" customFormat="1" ht="12.75">
      <c r="A200" s="14" t="s">
        <v>326</v>
      </c>
      <c r="B200" s="15" t="s">
        <v>327</v>
      </c>
      <c r="C200" s="16" t="s">
        <v>189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s="13" customFormat="1" ht="12.75">
      <c r="A201" s="14" t="s">
        <v>328</v>
      </c>
      <c r="B201" s="15" t="s">
        <v>329</v>
      </c>
      <c r="C201" s="16" t="s">
        <v>189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s="13" customFormat="1" ht="38.25">
      <c r="A202" s="14" t="s">
        <v>330</v>
      </c>
      <c r="B202" s="15" t="s">
        <v>331</v>
      </c>
      <c r="C202" s="16" t="s">
        <v>332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s="13" customFormat="1" ht="12.75">
      <c r="A203" s="14" t="s">
        <v>333</v>
      </c>
      <c r="B203" s="15" t="s">
        <v>334</v>
      </c>
      <c r="C203" s="16" t="s">
        <v>189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s="13" customFormat="1" ht="38.25">
      <c r="A204" s="14" t="s">
        <v>335</v>
      </c>
      <c r="B204" s="15" t="s">
        <v>336</v>
      </c>
      <c r="C204" s="16" t="s">
        <v>332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s="13" customFormat="1" ht="12.75">
      <c r="A205" s="14" t="s">
        <v>337</v>
      </c>
      <c r="B205" s="15" t="s">
        <v>338</v>
      </c>
      <c r="C205" s="16" t="s">
        <v>189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s="13" customFormat="1" ht="38.25">
      <c r="A206" s="14" t="s">
        <v>339</v>
      </c>
      <c r="B206" s="15" t="s">
        <v>340</v>
      </c>
      <c r="C206" s="16" t="s">
        <v>332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s="13" customFormat="1" ht="25.5">
      <c r="A207" s="14"/>
      <c r="B207" s="15" t="s">
        <v>341</v>
      </c>
      <c r="C207" s="16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s="13" customFormat="1" ht="25.5">
      <c r="A208" s="14" t="s">
        <v>342</v>
      </c>
      <c r="B208" s="15" t="s">
        <v>343</v>
      </c>
      <c r="C208" s="16" t="s">
        <v>344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s="13" customFormat="1" ht="12.75">
      <c r="A209" s="14" t="s">
        <v>345</v>
      </c>
      <c r="B209" s="15" t="s">
        <v>346</v>
      </c>
      <c r="C209" s="16" t="s">
        <v>192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s="13" customFormat="1" ht="25.5">
      <c r="A210" s="14" t="s">
        <v>347</v>
      </c>
      <c r="B210" s="15" t="s">
        <v>348</v>
      </c>
      <c r="C210" s="16" t="s">
        <v>199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s="13" customFormat="1" ht="12.75">
      <c r="A211" s="14" t="s">
        <v>349</v>
      </c>
      <c r="B211" s="15" t="s">
        <v>350</v>
      </c>
      <c r="C211" s="16" t="s">
        <v>199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s="13" customFormat="1" ht="12.75">
      <c r="A212" s="14" t="s">
        <v>351</v>
      </c>
      <c r="B212" s="15" t="s">
        <v>352</v>
      </c>
      <c r="C212" s="16" t="s">
        <v>309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s="13" customFormat="1" ht="12.75">
      <c r="A213" s="14" t="s">
        <v>353</v>
      </c>
      <c r="B213" s="15" t="s">
        <v>354</v>
      </c>
      <c r="C213" s="16" t="s">
        <v>181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s="13" customFormat="1" ht="12.75">
      <c r="A214" s="14"/>
      <c r="B214" s="15" t="s">
        <v>355</v>
      </c>
      <c r="C214" s="1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s="13" customFormat="1" ht="12.75">
      <c r="A215" s="14" t="s">
        <v>356</v>
      </c>
      <c r="B215" s="15" t="s">
        <v>357</v>
      </c>
      <c r="C215" s="16" t="s">
        <v>301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s="13" customFormat="1" ht="12.75">
      <c r="A216" s="14" t="s">
        <v>358</v>
      </c>
      <c r="B216" s="15" t="s">
        <v>359</v>
      </c>
      <c r="C216" s="16" t="s">
        <v>301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s="13" customFormat="1" ht="12.75">
      <c r="A217" s="14" t="s">
        <v>360</v>
      </c>
      <c r="B217" s="15" t="s">
        <v>361</v>
      </c>
      <c r="C217" s="16" t="s">
        <v>174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s="13" customFormat="1" ht="12.75">
      <c r="A218" s="14" t="s">
        <v>362</v>
      </c>
      <c r="B218" s="15" t="s">
        <v>363</v>
      </c>
      <c r="C218" s="16" t="s">
        <v>174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s="13" customFormat="1" ht="38.25">
      <c r="A219" s="14" t="s">
        <v>364</v>
      </c>
      <c r="B219" s="15" t="s">
        <v>365</v>
      </c>
      <c r="C219" s="16" t="s">
        <v>301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s="13" customFormat="1" ht="25.5">
      <c r="A220" s="14" t="s">
        <v>366</v>
      </c>
      <c r="B220" s="15" t="s">
        <v>367</v>
      </c>
      <c r="C220" s="16" t="s">
        <v>314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s="13" customFormat="1" ht="12.75">
      <c r="A221" s="14" t="s">
        <v>368</v>
      </c>
      <c r="B221" s="15" t="s">
        <v>369</v>
      </c>
      <c r="C221" s="16" t="s">
        <v>301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s="13" customFormat="1" ht="25.5">
      <c r="A222" s="14" t="s">
        <v>370</v>
      </c>
      <c r="B222" s="15" t="s">
        <v>371</v>
      </c>
      <c r="C222" s="16" t="s">
        <v>314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s="13" customFormat="1" ht="25.5">
      <c r="A223" s="14"/>
      <c r="B223" s="15" t="s">
        <v>372</v>
      </c>
      <c r="C223" s="16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s="13" customFormat="1" ht="12.75">
      <c r="A224" s="14" t="s">
        <v>373</v>
      </c>
      <c r="B224" s="15" t="s">
        <v>374</v>
      </c>
      <c r="C224" s="16" t="s">
        <v>314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s="13" customFormat="1" ht="12.75">
      <c r="A225" s="14" t="s">
        <v>375</v>
      </c>
      <c r="B225" s="15" t="s">
        <v>376</v>
      </c>
      <c r="C225" s="16" t="s">
        <v>314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s="13" customFormat="1" ht="25.5">
      <c r="A226" s="14" t="s">
        <v>377</v>
      </c>
      <c r="B226" s="15" t="s">
        <v>378</v>
      </c>
      <c r="C226" s="16" t="s">
        <v>314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s="13" customFormat="1" ht="12.75">
      <c r="A227" s="14" t="s">
        <v>379</v>
      </c>
      <c r="B227" s="15" t="s">
        <v>380</v>
      </c>
      <c r="C227" s="16" t="s">
        <v>314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s="13" customFormat="1" ht="12.75">
      <c r="A228" s="14"/>
      <c r="B228" s="15" t="s">
        <v>381</v>
      </c>
      <c r="C228" s="16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s="13" customFormat="1" ht="12.75">
      <c r="A229" s="14" t="s">
        <v>382</v>
      </c>
      <c r="B229" s="15" t="s">
        <v>383</v>
      </c>
      <c r="C229" s="16" t="s">
        <v>174</v>
      </c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s="13" customFormat="1" ht="25.5">
      <c r="A230" s="14" t="s">
        <v>384</v>
      </c>
      <c r="B230" s="15" t="s">
        <v>385</v>
      </c>
      <c r="C230" s="16" t="s">
        <v>314</v>
      </c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s="13" customFormat="1" ht="12.75">
      <c r="A231" s="14"/>
      <c r="B231" s="15" t="s">
        <v>386</v>
      </c>
      <c r="C231" s="16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s="13" customFormat="1" ht="12.75">
      <c r="A232" s="14" t="s">
        <v>387</v>
      </c>
      <c r="B232" s="15" t="s">
        <v>388</v>
      </c>
      <c r="C232" s="16" t="s">
        <v>314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s="13" customFormat="1" ht="12.75">
      <c r="A233" s="14" t="s">
        <v>389</v>
      </c>
      <c r="B233" s="15" t="s">
        <v>390</v>
      </c>
      <c r="C233" s="16" t="s">
        <v>314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s="13" customFormat="1" ht="25.5">
      <c r="A234" s="14" t="s">
        <v>391</v>
      </c>
      <c r="B234" s="15" t="s">
        <v>392</v>
      </c>
      <c r="C234" s="16" t="s">
        <v>393</v>
      </c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s="13" customFormat="1" ht="25.5">
      <c r="A235" s="14" t="s">
        <v>394</v>
      </c>
      <c r="B235" s="15" t="s">
        <v>395</v>
      </c>
      <c r="C235" s="16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s="13" customFormat="1" ht="12.75">
      <c r="A236" s="14" t="s">
        <v>396</v>
      </c>
      <c r="B236" s="15" t="s">
        <v>397</v>
      </c>
      <c r="C236" s="16" t="s">
        <v>398</v>
      </c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s="13" customFormat="1" ht="12.75">
      <c r="A237" s="14" t="s">
        <v>399</v>
      </c>
      <c r="B237" s="15" t="s">
        <v>400</v>
      </c>
      <c r="C237" s="16" t="s">
        <v>401</v>
      </c>
      <c r="D237" s="18"/>
      <c r="E237" s="18"/>
      <c r="F237" s="18">
        <v>55</v>
      </c>
      <c r="G237" s="18">
        <v>54.6</v>
      </c>
      <c r="H237" s="18"/>
      <c r="I237" s="18">
        <v>52.6</v>
      </c>
      <c r="J237" s="18">
        <v>51</v>
      </c>
      <c r="K237" s="18">
        <v>49.5</v>
      </c>
      <c r="L237" s="18">
        <v>48</v>
      </c>
      <c r="M237" s="18">
        <v>46.6</v>
      </c>
      <c r="N237" s="18">
        <f>100*M237/F237</f>
        <v>84.727272727272734</v>
      </c>
      <c r="O237" s="18">
        <v>45.2</v>
      </c>
      <c r="P237" s="18">
        <v>45.2</v>
      </c>
      <c r="Q237" s="18">
        <v>45.2</v>
      </c>
      <c r="R237" s="18">
        <v>45.2</v>
      </c>
      <c r="S237" s="18">
        <v>45.2</v>
      </c>
      <c r="T237" s="18">
        <f>100*S237/F237</f>
        <v>82.181818181818187</v>
      </c>
    </row>
    <row r="238" spans="1:20" s="13" customFormat="1" ht="12.75">
      <c r="A238" s="14" t="s">
        <v>402</v>
      </c>
      <c r="B238" s="15" t="s">
        <v>403</v>
      </c>
      <c r="C238" s="16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s="13" customFormat="1" ht="12.75">
      <c r="A239" s="14" t="s">
        <v>404</v>
      </c>
      <c r="B239" s="15" t="s">
        <v>405</v>
      </c>
      <c r="C239" s="16" t="s">
        <v>199</v>
      </c>
      <c r="D239" s="18"/>
      <c r="E239" s="18">
        <v>2</v>
      </c>
      <c r="F239" s="18">
        <v>2</v>
      </c>
      <c r="G239" s="18">
        <v>1.44</v>
      </c>
      <c r="H239" s="18"/>
      <c r="I239" s="18">
        <v>2</v>
      </c>
      <c r="J239" s="18">
        <v>2</v>
      </c>
      <c r="K239" s="18">
        <v>2</v>
      </c>
      <c r="L239" s="18">
        <v>2</v>
      </c>
      <c r="M239" s="18">
        <v>2</v>
      </c>
      <c r="N239" s="18">
        <f>100*M239/F239</f>
        <v>100</v>
      </c>
      <c r="O239" s="18">
        <v>2</v>
      </c>
      <c r="P239" s="18">
        <v>2</v>
      </c>
      <c r="Q239" s="18">
        <v>2</v>
      </c>
      <c r="R239" s="18">
        <v>2</v>
      </c>
      <c r="S239" s="18">
        <v>2</v>
      </c>
      <c r="T239" s="18">
        <f>100*S239/F239</f>
        <v>100</v>
      </c>
    </row>
    <row r="240" spans="1:20" s="13" customFormat="1" ht="12.75">
      <c r="A240" s="14" t="s">
        <v>406</v>
      </c>
      <c r="B240" s="15" t="s">
        <v>407</v>
      </c>
      <c r="C240" s="16" t="s">
        <v>41</v>
      </c>
      <c r="D240" s="18">
        <v>523093</v>
      </c>
      <c r="E240" s="18">
        <v>617249</v>
      </c>
      <c r="F240" s="18">
        <v>631865.59999999998</v>
      </c>
      <c r="G240" s="18">
        <v>667530.30000000005</v>
      </c>
      <c r="H240" s="18">
        <v>664508</v>
      </c>
      <c r="I240" s="18">
        <v>713842.2</v>
      </c>
      <c r="J240" s="18">
        <v>751159.01</v>
      </c>
      <c r="K240" s="18">
        <v>788159.61</v>
      </c>
      <c r="L240" s="18">
        <v>826982.77</v>
      </c>
      <c r="M240" s="18">
        <v>867718.29</v>
      </c>
      <c r="N240" s="18">
        <f>100*M240/F240</f>
        <v>137.32640137396308</v>
      </c>
      <c r="O240" s="18">
        <v>909555.33</v>
      </c>
      <c r="P240" s="18">
        <v>953409.54</v>
      </c>
      <c r="Q240" s="18">
        <v>999378.18</v>
      </c>
      <c r="R240" s="18">
        <v>1047563.2</v>
      </c>
      <c r="S240" s="18">
        <v>1098071.46</v>
      </c>
      <c r="T240" s="18">
        <f>100*S240/F240</f>
        <v>173.78244044303094</v>
      </c>
    </row>
    <row r="241" spans="1:20" s="13" customFormat="1" ht="25.5">
      <c r="A241" s="14" t="s">
        <v>408</v>
      </c>
      <c r="B241" s="15" t="s">
        <v>409</v>
      </c>
      <c r="C241" s="16" t="s">
        <v>28</v>
      </c>
      <c r="D241" s="18">
        <v>125.2</v>
      </c>
      <c r="E241" s="18">
        <v>106.4</v>
      </c>
      <c r="F241" s="18">
        <v>93.3</v>
      </c>
      <c r="G241" s="18">
        <v>99.2</v>
      </c>
      <c r="H241" s="18">
        <v>100.3</v>
      </c>
      <c r="I241" s="18">
        <v>100.6</v>
      </c>
      <c r="J241" s="18">
        <v>100.6</v>
      </c>
      <c r="K241" s="18">
        <v>100.6</v>
      </c>
      <c r="L241" s="18">
        <v>100.6</v>
      </c>
      <c r="M241" s="18">
        <v>100.6</v>
      </c>
      <c r="N241" s="18">
        <f>M241*L241*K241*J241*I241*G241/10000000000</f>
        <v>102.21192691558737</v>
      </c>
      <c r="O241" s="18">
        <v>100.5</v>
      </c>
      <c r="P241" s="18">
        <v>100.5</v>
      </c>
      <c r="Q241" s="18">
        <v>100.5</v>
      </c>
      <c r="R241" s="18">
        <v>100.5</v>
      </c>
      <c r="S241" s="18">
        <v>100.5</v>
      </c>
      <c r="T241" s="18">
        <f>S241*R241*Q241*P241*O241*N241/10000000000</f>
        <v>104.79290615484628</v>
      </c>
    </row>
    <row r="242" spans="1:20" s="13" customFormat="1" ht="12.75">
      <c r="A242" s="14" t="s">
        <v>410</v>
      </c>
      <c r="B242" s="15" t="s">
        <v>411</v>
      </c>
      <c r="C242" s="16" t="s">
        <v>41</v>
      </c>
      <c r="D242" s="18">
        <v>58829.9</v>
      </c>
      <c r="E242" s="18">
        <v>70497</v>
      </c>
      <c r="F242" s="18">
        <v>86631.2</v>
      </c>
      <c r="G242" s="18">
        <v>98635</v>
      </c>
      <c r="H242" s="18">
        <v>95565.85</v>
      </c>
      <c r="I242" s="18">
        <v>107399.72</v>
      </c>
      <c r="J242" s="18">
        <v>106250.11</v>
      </c>
      <c r="K242" s="18">
        <v>119407</v>
      </c>
      <c r="L242" s="18">
        <v>118128.87</v>
      </c>
      <c r="M242" s="18">
        <v>132756.71</v>
      </c>
      <c r="N242" s="18">
        <f>100*M242/F242</f>
        <v>153.2435311989214</v>
      </c>
      <c r="O242" s="18">
        <v>145958.03</v>
      </c>
      <c r="P242" s="18">
        <v>160314.47</v>
      </c>
      <c r="Q242" s="18">
        <v>176083</v>
      </c>
      <c r="R242" s="18">
        <v>193402.52</v>
      </c>
      <c r="S242" s="18">
        <v>212425.59</v>
      </c>
      <c r="T242" s="18">
        <f>100*S242/F242</f>
        <v>245.20679616581555</v>
      </c>
    </row>
    <row r="243" spans="1:20" s="13" customFormat="1" ht="25.5">
      <c r="A243" s="14" t="s">
        <v>412</v>
      </c>
      <c r="B243" s="15" t="s">
        <v>413</v>
      </c>
      <c r="C243" s="16" t="s">
        <v>28</v>
      </c>
      <c r="D243" s="18">
        <v>117.5</v>
      </c>
      <c r="E243" s="18">
        <v>100.2</v>
      </c>
      <c r="F243" s="18">
        <v>114.6</v>
      </c>
      <c r="G243" s="18">
        <v>99.1</v>
      </c>
      <c r="H243" s="18">
        <v>103.6</v>
      </c>
      <c r="I243" s="18">
        <v>102</v>
      </c>
      <c r="J243" s="18">
        <v>102</v>
      </c>
      <c r="K243" s="18">
        <v>102</v>
      </c>
      <c r="L243" s="18">
        <v>102</v>
      </c>
      <c r="M243" s="18">
        <v>102</v>
      </c>
      <c r="N243" s="18">
        <f>M243*L243*K243*J243*I243*G243/10000000000</f>
        <v>109.41440759711999</v>
      </c>
      <c r="O243" s="18">
        <v>101.8</v>
      </c>
      <c r="P243" s="18">
        <v>101.7</v>
      </c>
      <c r="Q243" s="18">
        <v>101.7</v>
      </c>
      <c r="R243" s="18">
        <v>101.7</v>
      </c>
      <c r="S243" s="18">
        <v>101.7</v>
      </c>
      <c r="T243" s="18">
        <f>S243*R243*Q243*P243*O243*N243/10000000000</f>
        <v>119.15330772927945</v>
      </c>
    </row>
    <row r="244" spans="1:20" s="13" customFormat="1" ht="25.5">
      <c r="A244" s="14" t="s">
        <v>414</v>
      </c>
      <c r="B244" s="15" t="s">
        <v>415</v>
      </c>
      <c r="C244" s="16" t="s">
        <v>41</v>
      </c>
      <c r="D244" s="18">
        <v>148864</v>
      </c>
      <c r="E244" s="18">
        <v>207848</v>
      </c>
      <c r="F244" s="18">
        <v>218084</v>
      </c>
      <c r="G244" s="18">
        <v>137814</v>
      </c>
      <c r="H244" s="18">
        <v>165712</v>
      </c>
      <c r="I244" s="18">
        <v>179084.96</v>
      </c>
      <c r="J244" s="18">
        <v>194441.5</v>
      </c>
      <c r="K244" s="18">
        <v>211114.85</v>
      </c>
      <c r="L244" s="18">
        <v>229217.95</v>
      </c>
      <c r="M244" s="18">
        <v>248873.39</v>
      </c>
      <c r="N244" s="18">
        <f>100*M244/F244</f>
        <v>114.11813337979861</v>
      </c>
      <c r="O244" s="18">
        <v>270214.28000000003</v>
      </c>
      <c r="P244" s="18">
        <v>293385.15999999997</v>
      </c>
      <c r="Q244" s="18">
        <v>318542.94</v>
      </c>
      <c r="R244" s="18">
        <v>345857.99</v>
      </c>
      <c r="S244" s="18">
        <v>375515.32</v>
      </c>
      <c r="T244" s="18">
        <f>100*S244/F244</f>
        <v>172.18838612644669</v>
      </c>
    </row>
    <row r="245" spans="1:20" s="13" customFormat="1" ht="38.25">
      <c r="A245" s="14" t="s">
        <v>416</v>
      </c>
      <c r="B245" s="15" t="s">
        <v>417</v>
      </c>
      <c r="C245" s="16" t="s">
        <v>28</v>
      </c>
      <c r="D245" s="18">
        <v>73.3</v>
      </c>
      <c r="E245" s="18">
        <v>119.7</v>
      </c>
      <c r="F245" s="18">
        <v>94.8</v>
      </c>
      <c r="G245" s="18">
        <v>65.010000000000005</v>
      </c>
      <c r="H245" s="18">
        <v>76.8</v>
      </c>
      <c r="I245" s="18">
        <v>125.55</v>
      </c>
      <c r="J245" s="18">
        <v>101</v>
      </c>
      <c r="K245" s="18">
        <v>101</v>
      </c>
      <c r="L245" s="18">
        <v>101</v>
      </c>
      <c r="M245" s="18">
        <v>101</v>
      </c>
      <c r="N245" s="18">
        <f>M245*L245*K245*J245*I245*G245/10000000000</f>
        <v>84.934156529420562</v>
      </c>
      <c r="O245" s="18">
        <v>101</v>
      </c>
      <c r="P245" s="18">
        <v>101</v>
      </c>
      <c r="Q245" s="18">
        <v>101</v>
      </c>
      <c r="R245" s="18">
        <v>101</v>
      </c>
      <c r="S245" s="18">
        <v>101</v>
      </c>
      <c r="T245" s="18">
        <f>S245*R245*Q245*P245*O245*N245/10000000000</f>
        <v>89.266652109187547</v>
      </c>
    </row>
    <row r="246" spans="1:20" s="13" customFormat="1" ht="25.5">
      <c r="A246" s="14" t="s">
        <v>418</v>
      </c>
      <c r="B246" s="15" t="s">
        <v>419</v>
      </c>
      <c r="C246" s="16" t="s">
        <v>420</v>
      </c>
      <c r="D246" s="18">
        <v>1075</v>
      </c>
      <c r="E246" s="18">
        <v>2186</v>
      </c>
      <c r="F246" s="18">
        <v>2107.8000000000002</v>
      </c>
      <c r="G246" s="18">
        <v>772.6</v>
      </c>
      <c r="H246" s="18">
        <v>1350</v>
      </c>
      <c r="I246" s="18">
        <v>784</v>
      </c>
      <c r="J246" s="18">
        <v>785</v>
      </c>
      <c r="K246" s="18">
        <v>785</v>
      </c>
      <c r="L246" s="18">
        <v>785</v>
      </c>
      <c r="M246" s="18">
        <v>785</v>
      </c>
      <c r="N246" s="18">
        <f>M246+L246+K246+J246+I246+G246</f>
        <v>4696.6000000000004</v>
      </c>
      <c r="O246" s="18">
        <v>300</v>
      </c>
      <c r="P246" s="18">
        <v>300</v>
      </c>
      <c r="Q246" s="18">
        <v>300</v>
      </c>
      <c r="R246" s="18">
        <v>300</v>
      </c>
      <c r="S246" s="18">
        <v>300</v>
      </c>
      <c r="T246" s="18">
        <f>S246+R246+Q246+P246+O246+N246</f>
        <v>6196.6</v>
      </c>
    </row>
    <row r="247" spans="1:20" s="13" customFormat="1" ht="38.25">
      <c r="A247" s="14" t="s">
        <v>421</v>
      </c>
      <c r="B247" s="15" t="s">
        <v>422</v>
      </c>
      <c r="C247" s="16" t="s">
        <v>28</v>
      </c>
      <c r="D247" s="18"/>
      <c r="E247" s="18">
        <v>203</v>
      </c>
      <c r="F247" s="18">
        <v>96.4</v>
      </c>
      <c r="G247" s="18">
        <v>36.700000000000003</v>
      </c>
      <c r="H247" s="18"/>
      <c r="I247" s="18">
        <v>64.7</v>
      </c>
      <c r="J247" s="18">
        <v>100</v>
      </c>
      <c r="K247" s="18">
        <v>100</v>
      </c>
      <c r="L247" s="18">
        <v>60</v>
      </c>
      <c r="M247" s="18">
        <v>100</v>
      </c>
      <c r="N247" s="18">
        <f>M247*L247*K247*J247*I247*G247/10000000000</f>
        <v>14.24694</v>
      </c>
      <c r="O247" s="18">
        <v>100</v>
      </c>
      <c r="P247" s="18">
        <v>100</v>
      </c>
      <c r="Q247" s="18">
        <v>100</v>
      </c>
      <c r="R247" s="18">
        <v>100</v>
      </c>
      <c r="S247" s="18">
        <v>100</v>
      </c>
      <c r="T247" s="18">
        <f>100*S246/F246</f>
        <v>14.232849416453172</v>
      </c>
    </row>
    <row r="248" spans="1:20" s="13" customFormat="1" ht="25.5">
      <c r="A248" s="14" t="s">
        <v>423</v>
      </c>
      <c r="B248" s="15" t="s">
        <v>424</v>
      </c>
      <c r="C248" s="16" t="s">
        <v>425</v>
      </c>
      <c r="D248" s="18">
        <v>19.8</v>
      </c>
      <c r="E248" s="18">
        <v>20.2</v>
      </c>
      <c r="F248" s="18">
        <v>21.5</v>
      </c>
      <c r="G248" s="18">
        <v>21.9</v>
      </c>
      <c r="H248" s="18">
        <v>20.6</v>
      </c>
      <c r="I248" s="18">
        <v>22.2</v>
      </c>
      <c r="J248" s="18">
        <v>22.4</v>
      </c>
      <c r="K248" s="18">
        <v>22.6</v>
      </c>
      <c r="L248" s="18">
        <v>22.7</v>
      </c>
      <c r="M248" s="18">
        <v>22.9</v>
      </c>
      <c r="N248" s="18">
        <f>M248-F248</f>
        <v>1.3999999999999986</v>
      </c>
      <c r="O248" s="18">
        <v>23.11</v>
      </c>
      <c r="P248" s="18">
        <v>23.32</v>
      </c>
      <c r="Q248" s="18">
        <v>23.53</v>
      </c>
      <c r="R248" s="18">
        <v>23.74</v>
      </c>
      <c r="S248" s="18">
        <v>23.96</v>
      </c>
      <c r="T248" s="18">
        <f>S248-F248</f>
        <v>2.4600000000000009</v>
      </c>
    </row>
    <row r="249" spans="1:20" s="13" customFormat="1" ht="25.5">
      <c r="A249" s="14" t="s">
        <v>426</v>
      </c>
      <c r="B249" s="15" t="s">
        <v>427</v>
      </c>
      <c r="C249" s="16" t="s">
        <v>41</v>
      </c>
      <c r="D249" s="18">
        <v>83746</v>
      </c>
      <c r="E249" s="18">
        <v>150564</v>
      </c>
      <c r="F249" s="18">
        <v>170635</v>
      </c>
      <c r="G249" s="18">
        <v>190388</v>
      </c>
      <c r="H249" s="18">
        <v>180970</v>
      </c>
      <c r="I249" s="18">
        <v>220970</v>
      </c>
      <c r="J249" s="18">
        <v>243067</v>
      </c>
      <c r="K249" s="18">
        <v>267374</v>
      </c>
      <c r="L249" s="18">
        <v>294111</v>
      </c>
      <c r="M249" s="18">
        <v>323522</v>
      </c>
      <c r="N249" s="18">
        <f t="shared" ref="N249:N254" si="4">100*M249/F249</f>
        <v>189.59885134937147</v>
      </c>
      <c r="O249" s="18">
        <v>359110</v>
      </c>
      <c r="P249" s="18">
        <v>398611</v>
      </c>
      <c r="Q249" s="18">
        <v>422528</v>
      </c>
      <c r="R249" s="18">
        <v>447880</v>
      </c>
      <c r="S249" s="18">
        <v>474753</v>
      </c>
      <c r="T249" s="18">
        <f t="shared" ref="T249:T254" si="5">100*S249/F249</f>
        <v>278.22721012687902</v>
      </c>
    </row>
    <row r="250" spans="1:20" s="13" customFormat="1" ht="25.5">
      <c r="A250" s="14" t="s">
        <v>428</v>
      </c>
      <c r="B250" s="15" t="s">
        <v>429</v>
      </c>
      <c r="C250" s="16" t="s">
        <v>22</v>
      </c>
      <c r="D250" s="17">
        <v>105</v>
      </c>
      <c r="E250" s="17">
        <v>133</v>
      </c>
      <c r="F250" s="17">
        <v>134</v>
      </c>
      <c r="G250" s="17">
        <v>256</v>
      </c>
      <c r="H250" s="17">
        <v>125</v>
      </c>
      <c r="I250" s="17">
        <v>283</v>
      </c>
      <c r="J250" s="17">
        <v>290</v>
      </c>
      <c r="K250" s="17">
        <v>290</v>
      </c>
      <c r="L250" s="17">
        <v>290</v>
      </c>
      <c r="M250" s="17">
        <v>290</v>
      </c>
      <c r="N250" s="17">
        <f t="shared" si="4"/>
        <v>216.41791044776119</v>
      </c>
      <c r="O250" s="17">
        <v>290</v>
      </c>
      <c r="P250" s="17">
        <v>290</v>
      </c>
      <c r="Q250" s="17">
        <v>290</v>
      </c>
      <c r="R250" s="17">
        <v>290</v>
      </c>
      <c r="S250" s="17">
        <v>290</v>
      </c>
      <c r="T250" s="17">
        <f t="shared" si="5"/>
        <v>216.41791044776119</v>
      </c>
    </row>
    <row r="251" spans="1:20" s="13" customFormat="1" ht="25.5">
      <c r="A251" s="14" t="s">
        <v>430</v>
      </c>
      <c r="B251" s="15" t="s">
        <v>431</v>
      </c>
      <c r="C251" s="16" t="s">
        <v>22</v>
      </c>
      <c r="D251" s="17">
        <v>628</v>
      </c>
      <c r="E251" s="17">
        <v>628</v>
      </c>
      <c r="F251" s="17">
        <v>628</v>
      </c>
      <c r="G251" s="17">
        <v>635</v>
      </c>
      <c r="H251" s="17">
        <v>635</v>
      </c>
      <c r="I251" s="17">
        <v>645</v>
      </c>
      <c r="J251" s="17">
        <v>645</v>
      </c>
      <c r="K251" s="17">
        <v>645</v>
      </c>
      <c r="L251" s="17">
        <v>645</v>
      </c>
      <c r="M251" s="17">
        <v>645</v>
      </c>
      <c r="N251" s="17">
        <f t="shared" si="4"/>
        <v>102.70700636942675</v>
      </c>
      <c r="O251" s="17">
        <v>650</v>
      </c>
      <c r="P251" s="17">
        <v>650</v>
      </c>
      <c r="Q251" s="17">
        <v>650</v>
      </c>
      <c r="R251" s="17">
        <v>650</v>
      </c>
      <c r="S251" s="17">
        <v>650</v>
      </c>
      <c r="T251" s="17">
        <f t="shared" si="5"/>
        <v>103.5031847133758</v>
      </c>
    </row>
    <row r="252" spans="1:20" s="13" customFormat="1" ht="51">
      <c r="A252" s="14" t="s">
        <v>432</v>
      </c>
      <c r="B252" s="15" t="s">
        <v>433</v>
      </c>
      <c r="C252" s="16" t="s">
        <v>22</v>
      </c>
      <c r="D252" s="17">
        <v>293</v>
      </c>
      <c r="E252" s="17">
        <v>340</v>
      </c>
      <c r="F252" s="17">
        <v>351</v>
      </c>
      <c r="G252" s="17">
        <v>351</v>
      </c>
      <c r="H252" s="17">
        <v>351</v>
      </c>
      <c r="I252" s="17">
        <v>351</v>
      </c>
      <c r="J252" s="17">
        <v>351</v>
      </c>
      <c r="K252" s="17">
        <v>351</v>
      </c>
      <c r="L252" s="17">
        <v>351</v>
      </c>
      <c r="M252" s="17">
        <v>351</v>
      </c>
      <c r="N252" s="17">
        <f t="shared" si="4"/>
        <v>100</v>
      </c>
      <c r="O252" s="17">
        <v>351</v>
      </c>
      <c r="P252" s="17">
        <v>351</v>
      </c>
      <c r="Q252" s="17">
        <v>351</v>
      </c>
      <c r="R252" s="17">
        <v>351</v>
      </c>
      <c r="S252" s="17">
        <v>351</v>
      </c>
      <c r="T252" s="17">
        <f t="shared" si="5"/>
        <v>100</v>
      </c>
    </row>
    <row r="253" spans="1:20" s="13" customFormat="1" ht="38.25">
      <c r="A253" s="14" t="s">
        <v>434</v>
      </c>
      <c r="B253" s="15" t="s">
        <v>435</v>
      </c>
      <c r="C253" s="16" t="s">
        <v>22</v>
      </c>
      <c r="D253" s="17">
        <v>200</v>
      </c>
      <c r="E253" s="17">
        <v>220</v>
      </c>
      <c r="F253" s="17">
        <v>220</v>
      </c>
      <c r="G253" s="17">
        <v>150</v>
      </c>
      <c r="H253" s="17">
        <v>215</v>
      </c>
      <c r="I253" s="17">
        <v>215</v>
      </c>
      <c r="J253" s="17">
        <v>215</v>
      </c>
      <c r="K253" s="17">
        <v>215</v>
      </c>
      <c r="L253" s="17">
        <v>215</v>
      </c>
      <c r="M253" s="17">
        <v>215</v>
      </c>
      <c r="N253" s="17">
        <f t="shared" si="4"/>
        <v>97.727272727272734</v>
      </c>
      <c r="O253" s="17">
        <v>215</v>
      </c>
      <c r="P253" s="17">
        <v>215</v>
      </c>
      <c r="Q253" s="17">
        <v>215</v>
      </c>
      <c r="R253" s="17">
        <v>215</v>
      </c>
      <c r="S253" s="17">
        <v>215</v>
      </c>
      <c r="T253" s="17">
        <f t="shared" si="5"/>
        <v>97.727272727272734</v>
      </c>
    </row>
    <row r="254" spans="1:20" s="13" customFormat="1" ht="165.75">
      <c r="A254" s="14" t="s">
        <v>436</v>
      </c>
      <c r="B254" s="19" t="s">
        <v>437</v>
      </c>
      <c r="C254" s="16" t="s">
        <v>41</v>
      </c>
      <c r="D254" s="18"/>
      <c r="E254" s="18">
        <v>46362</v>
      </c>
      <c r="F254" s="18">
        <v>48470</v>
      </c>
      <c r="G254" s="18">
        <v>50875</v>
      </c>
      <c r="H254" s="18"/>
      <c r="I254" s="18">
        <v>55276</v>
      </c>
      <c r="J254" s="18">
        <v>53712.6</v>
      </c>
      <c r="K254" s="18">
        <v>56541.9</v>
      </c>
      <c r="L254" s="18">
        <v>57672.7</v>
      </c>
      <c r="M254" s="18">
        <v>58826.2</v>
      </c>
      <c r="N254" s="18">
        <f t="shared" si="4"/>
        <v>121.36620590055705</v>
      </c>
      <c r="O254" s="18">
        <v>60003</v>
      </c>
      <c r="P254" s="18">
        <v>61203</v>
      </c>
      <c r="Q254" s="18">
        <v>61815</v>
      </c>
      <c r="R254" s="18">
        <v>62433</v>
      </c>
      <c r="S254" s="18">
        <v>63057</v>
      </c>
      <c r="T254" s="18">
        <f t="shared" si="5"/>
        <v>130.0949040643697</v>
      </c>
    </row>
    <row r="255" spans="1:20" s="13" customFormat="1" ht="51">
      <c r="A255" s="14" t="s">
        <v>438</v>
      </c>
      <c r="B255" s="15" t="s">
        <v>439</v>
      </c>
      <c r="C255" s="16" t="s">
        <v>28</v>
      </c>
      <c r="D255" s="18"/>
      <c r="E255" s="18">
        <v>10.7</v>
      </c>
      <c r="F255" s="18">
        <v>10.8</v>
      </c>
      <c r="G255" s="18">
        <v>11.6</v>
      </c>
      <c r="H255" s="18"/>
      <c r="I255" s="18">
        <v>11.7</v>
      </c>
      <c r="J255" s="18">
        <v>11.7</v>
      </c>
      <c r="K255" s="18">
        <v>11.7</v>
      </c>
      <c r="L255" s="18">
        <v>11.7</v>
      </c>
      <c r="M255" s="18">
        <v>11.7</v>
      </c>
      <c r="N255" s="18">
        <f>M255-F255</f>
        <v>0.89999999999999858</v>
      </c>
      <c r="O255" s="18">
        <v>11.7</v>
      </c>
      <c r="P255" s="18">
        <v>11.7</v>
      </c>
      <c r="Q255" s="18">
        <v>11.7</v>
      </c>
      <c r="R255" s="18">
        <v>11.7</v>
      </c>
      <c r="S255" s="18">
        <v>11.7</v>
      </c>
      <c r="T255" s="18">
        <f>S255-F255</f>
        <v>0.89999999999999858</v>
      </c>
    </row>
    <row r="256" spans="1:20" s="13" customFormat="1" ht="12.75">
      <c r="A256" s="20"/>
      <c r="B256" s="21"/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s="13" customFormat="1" ht="12.75">
      <c r="A257" s="20"/>
      <c r="B257" s="21"/>
      <c r="C257" s="22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s="13" customFormat="1" ht="12.75">
      <c r="A258" s="20"/>
      <c r="B258" s="21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s="13" customFormat="1" ht="12.75">
      <c r="A259" s="20"/>
      <c r="B259" s="21"/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s="13" customFormat="1" ht="12.75">
      <c r="A260" s="20"/>
      <c r="B260" s="21"/>
      <c r="C260" s="22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s="13" customFormat="1" ht="12.75">
      <c r="A261" s="20"/>
      <c r="B261" s="21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s="13" customFormat="1" ht="12.75">
      <c r="A262" s="20"/>
      <c r="B262" s="21"/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s="13" customFormat="1" ht="12.75">
      <c r="A263" s="20"/>
      <c r="B263" s="21"/>
      <c r="C263" s="22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s="13" customFormat="1" ht="12.75">
      <c r="A264" s="20"/>
      <c r="B264" s="21"/>
      <c r="C264" s="22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s="13" customFormat="1" ht="12.75">
      <c r="A265" s="20"/>
      <c r="B265" s="21"/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s="13" customFormat="1" ht="12.75">
      <c r="A266" s="20"/>
      <c r="B266" s="21"/>
      <c r="C266" s="22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s="13" customFormat="1" ht="12.75">
      <c r="A267" s="20"/>
      <c r="B267" s="21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s="13" customFormat="1" ht="12.75">
      <c r="A268" s="20"/>
      <c r="B268" s="21"/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s="13" customFormat="1" ht="12.75">
      <c r="A269" s="20"/>
      <c r="B269" s="21"/>
      <c r="C269" s="22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24t044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Косова </dc:creator>
  <cp:lastModifiedBy>Косова </cp:lastModifiedBy>
  <cp:lastPrinted>2012-09-28T00:07:48Z</cp:lastPrinted>
  <dcterms:created xsi:type="dcterms:W3CDTF">2012-08-28T06:34:17Z</dcterms:created>
  <dcterms:modified xsi:type="dcterms:W3CDTF">2012-10-01T08:25:29Z</dcterms:modified>
</cp:coreProperties>
</file>